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3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fs1103001\共有フォルダ\課フォルダ\下水道課\13普及係\00_受渡し用【用が済んだら空にすること】\設置調書ほか\"/>
    </mc:Choice>
  </mc:AlternateContent>
  <bookViews>
    <workbookView xWindow="0" yWindow="0" windowWidth="24000" windowHeight="9600" tabRatio="485"/>
  </bookViews>
  <sheets>
    <sheet name="実績報告書（提出用）【様式】" sheetId="181" r:id="rId1"/>
    <sheet name="記載例" sheetId="187" r:id="rId2"/>
    <sheet name="型番リスト" sheetId="2" r:id="rId3"/>
    <sheet name="R07_単価マスタ(参考)" sheetId="189" r:id="rId4"/>
  </sheets>
  <externalReferences>
    <externalReference r:id="rId5"/>
  </externalReferences>
  <definedNames>
    <definedName name="_xlnm._FilterDatabase" localSheetId="1" hidden="1">記載例!$B$14:$K$15</definedName>
    <definedName name="_xlnm._FilterDatabase" localSheetId="0" hidden="1">'実績報告書（提出用）【様式】'!$B$13:$K$14</definedName>
    <definedName name="_xlnm.Print_Area" localSheetId="3">'R07_単価マスタ(参考)'!$A$1:$P$124</definedName>
    <definedName name="_xlnm.Print_Area" localSheetId="1">記載例!$B$2:$R$39</definedName>
    <definedName name="_xlnm.Print_Area" localSheetId="2">型番リスト!$D$1:$J$177</definedName>
    <definedName name="_xlnm.Print_Area" localSheetId="0">'実績報告書（提出用）【様式】'!$A$1:$S$78</definedName>
    <definedName name="外" localSheetId="3">[1]町名マスタ!#REF!</definedName>
    <definedName name="外" localSheetId="1">#REF!</definedName>
    <definedName name="外" localSheetId="0">#REF!</definedName>
    <definedName name="外">#REF!</definedName>
    <definedName name="区分" localSheetId="3">'R07_単価マスタ(参考)'!$B$3:$B$6</definedName>
    <definedName name="区分">型番リスト!$B$3:$B$6</definedName>
    <definedName name="区分②" localSheetId="3">'R07_単価マスタ(参考)'!$B$3:$B$7</definedName>
    <definedName name="区分②">型番リスト!$B$3:$B$7</definedName>
    <definedName name="公共ます" localSheetId="3">'R07_単価マスタ(参考)'!$D$3:$D$85</definedName>
    <definedName name="公共ます">型番リスト!$D$3:$D$40</definedName>
    <definedName name="工事店マスタ" localSheetId="3">#REF!</definedName>
    <definedName name="工事店マスタ" localSheetId="1">#REF!</definedName>
    <definedName name="工事店マスタ">#REF!</definedName>
    <definedName name="指定工事店" localSheetId="3">#REF!</definedName>
    <definedName name="指定工事店" localSheetId="1">#REF!</definedName>
    <definedName name="指定工事店">#REF!</definedName>
    <definedName name="取付管" localSheetId="3">'R07_単価マスタ(参考)'!$J$3:$J$123</definedName>
    <definedName name="取付管">型番リスト!$H$56:$H$176</definedName>
    <definedName name="丁目" localSheetId="3">[1]町名マスタ!#REF!</definedName>
    <definedName name="丁目" localSheetId="1">#REF!</definedName>
    <definedName name="丁目" localSheetId="0">#REF!</definedName>
    <definedName name="丁目">#REF!</definedName>
    <definedName name="町名" localSheetId="1">#REF!</definedName>
    <definedName name="町名">#REF!</definedName>
    <definedName name="町名マスタ" localSheetId="1">#REF!</definedName>
    <definedName name="町名マスタ">#REF!</definedName>
  </definedNames>
  <calcPr calcId="162913"/>
</workbook>
</file>

<file path=xl/calcChain.xml><?xml version="1.0" encoding="utf-8"?>
<calcChain xmlns="http://schemas.openxmlformats.org/spreadsheetml/2006/main">
  <c r="D9" i="181" l="1"/>
  <c r="O76" i="181"/>
  <c r="O75" i="181"/>
  <c r="O74" i="181"/>
  <c r="O73" i="181"/>
  <c r="O72" i="181"/>
  <c r="O71" i="181"/>
  <c r="O70" i="181"/>
  <c r="O69" i="181"/>
  <c r="O68" i="181"/>
  <c r="O67" i="181"/>
  <c r="O77" i="181" s="1"/>
  <c r="O63" i="181"/>
  <c r="O62" i="181"/>
  <c r="O61" i="181"/>
  <c r="O60" i="181"/>
  <c r="O64" i="181" s="1"/>
  <c r="O59" i="181"/>
  <c r="O58" i="181"/>
  <c r="O57" i="181"/>
  <c r="O56" i="181"/>
  <c r="O55" i="181"/>
  <c r="O54" i="181"/>
  <c r="O41" i="181"/>
  <c r="O42" i="181"/>
  <c r="O43" i="181"/>
  <c r="O44" i="181"/>
  <c r="O45" i="181"/>
  <c r="O46" i="181"/>
  <c r="O47" i="181"/>
  <c r="O48" i="181"/>
  <c r="O49" i="181"/>
  <c r="O50" i="181"/>
  <c r="O51" i="181"/>
  <c r="O37" i="181"/>
  <c r="O36" i="181"/>
  <c r="O35" i="181"/>
  <c r="O34" i="181"/>
  <c r="O33" i="181"/>
  <c r="O32" i="181"/>
  <c r="O31" i="181"/>
  <c r="O30" i="181"/>
  <c r="O29" i="181"/>
  <c r="O28" i="181"/>
  <c r="N77" i="181"/>
  <c r="M77" i="181"/>
  <c r="N64" i="181"/>
  <c r="M64" i="181"/>
  <c r="N51" i="181"/>
  <c r="M51" i="181"/>
  <c r="K115" i="189" l="1"/>
  <c r="N113" i="189"/>
  <c r="M113" i="189"/>
  <c r="K113" i="189"/>
  <c r="N112" i="189"/>
  <c r="M112" i="189"/>
  <c r="K112" i="189"/>
  <c r="N111" i="189"/>
  <c r="M111" i="189"/>
  <c r="K111" i="189"/>
  <c r="N110" i="189"/>
  <c r="M110" i="189"/>
  <c r="K110" i="189" s="1"/>
  <c r="N109" i="189"/>
  <c r="M109" i="189"/>
  <c r="K109" i="189"/>
  <c r="N108" i="189"/>
  <c r="M108" i="189"/>
  <c r="K108" i="189"/>
  <c r="N107" i="189"/>
  <c r="M107" i="189"/>
  <c r="K107" i="189"/>
  <c r="N106" i="189"/>
  <c r="M106" i="189"/>
  <c r="K106" i="189" s="1"/>
  <c r="N105" i="189"/>
  <c r="M105" i="189"/>
  <c r="K105" i="189"/>
  <c r="N104" i="189"/>
  <c r="M104" i="189"/>
  <c r="K104" i="189"/>
  <c r="N103" i="189"/>
  <c r="M103" i="189"/>
  <c r="K103" i="189"/>
  <c r="N102" i="189"/>
  <c r="M102" i="189"/>
  <c r="K102" i="189" s="1"/>
  <c r="N101" i="189"/>
  <c r="M101" i="189"/>
  <c r="K101" i="189"/>
  <c r="N100" i="189"/>
  <c r="M100" i="189"/>
  <c r="K100" i="189"/>
  <c r="N99" i="189"/>
  <c r="M99" i="189"/>
  <c r="K99" i="189"/>
  <c r="N98" i="189"/>
  <c r="M98" i="189"/>
  <c r="K98" i="189" s="1"/>
  <c r="N97" i="189"/>
  <c r="M97" i="189"/>
  <c r="K97" i="189"/>
  <c r="N96" i="189"/>
  <c r="M96" i="189"/>
  <c r="K96" i="189"/>
  <c r="N95" i="189"/>
  <c r="M95" i="189"/>
  <c r="K95" i="189"/>
  <c r="N94" i="189"/>
  <c r="M94" i="189"/>
  <c r="K94" i="189" s="1"/>
  <c r="N93" i="189"/>
  <c r="M93" i="189"/>
  <c r="K93" i="189"/>
  <c r="N92" i="189"/>
  <c r="M92" i="189"/>
  <c r="K92" i="189"/>
  <c r="N91" i="189"/>
  <c r="M91" i="189"/>
  <c r="K91" i="189"/>
  <c r="N90" i="189"/>
  <c r="M90" i="189"/>
  <c r="K90" i="189" s="1"/>
  <c r="N89" i="189"/>
  <c r="M89" i="189"/>
  <c r="K89" i="189"/>
  <c r="N88" i="189"/>
  <c r="M88" i="189"/>
  <c r="K88" i="189"/>
  <c r="N87" i="189"/>
  <c r="M87" i="189"/>
  <c r="K87" i="189"/>
  <c r="N86" i="189"/>
  <c r="M86" i="189"/>
  <c r="K86" i="189" s="1"/>
  <c r="N85" i="189"/>
  <c r="M85" i="189"/>
  <c r="K85" i="189"/>
  <c r="N84" i="189"/>
  <c r="M84" i="189"/>
  <c r="K84" i="189"/>
  <c r="N83" i="189"/>
  <c r="M83" i="189"/>
  <c r="K83" i="189"/>
  <c r="N82" i="189"/>
  <c r="M82" i="189"/>
  <c r="K82" i="189" s="1"/>
  <c r="N81" i="189"/>
  <c r="M81" i="189"/>
  <c r="K81" i="189"/>
  <c r="N80" i="189"/>
  <c r="M80" i="189"/>
  <c r="K80" i="189"/>
  <c r="N79" i="189"/>
  <c r="M79" i="189"/>
  <c r="K79" i="189"/>
  <c r="N78" i="189"/>
  <c r="M78" i="189"/>
  <c r="K78" i="189" s="1"/>
  <c r="N77" i="189"/>
  <c r="M77" i="189"/>
  <c r="K77" i="189"/>
  <c r="N76" i="189"/>
  <c r="M76" i="189"/>
  <c r="K76" i="189"/>
  <c r="N75" i="189"/>
  <c r="M75" i="189"/>
  <c r="K75" i="189"/>
  <c r="N74" i="189"/>
  <c r="M74" i="189"/>
  <c r="K74" i="189" s="1"/>
  <c r="N73" i="189"/>
  <c r="M73" i="189"/>
  <c r="K73" i="189"/>
  <c r="N72" i="189"/>
  <c r="M72" i="189"/>
  <c r="K72" i="189"/>
  <c r="N71" i="189"/>
  <c r="M71" i="189"/>
  <c r="K71" i="189"/>
  <c r="H71" i="189"/>
  <c r="G71" i="189"/>
  <c r="E71" i="189" s="1"/>
  <c r="N70" i="189"/>
  <c r="M70" i="189"/>
  <c r="K70" i="189"/>
  <c r="G70" i="189"/>
  <c r="E70" i="189"/>
  <c r="N69" i="189"/>
  <c r="M69" i="189"/>
  <c r="K69" i="189"/>
  <c r="G69" i="189"/>
  <c r="N68" i="189"/>
  <c r="M68" i="189"/>
  <c r="K68" i="189" s="1"/>
  <c r="H68" i="189"/>
  <c r="G68" i="189"/>
  <c r="E68" i="189"/>
  <c r="N67" i="189"/>
  <c r="M67" i="189"/>
  <c r="K67" i="189"/>
  <c r="G67" i="189"/>
  <c r="E67" i="189"/>
  <c r="N66" i="189"/>
  <c r="M66" i="189"/>
  <c r="K66" i="189"/>
  <c r="G66" i="189"/>
  <c r="N65" i="189"/>
  <c r="M65" i="189"/>
  <c r="K65" i="189"/>
  <c r="H65" i="189"/>
  <c r="G65" i="189"/>
  <c r="E65" i="189"/>
  <c r="N64" i="189"/>
  <c r="M64" i="189"/>
  <c r="K64" i="189"/>
  <c r="G64" i="189"/>
  <c r="E64" i="189"/>
  <c r="N63" i="189"/>
  <c r="M63" i="189"/>
  <c r="K63" i="189"/>
  <c r="G63" i="189"/>
  <c r="N62" i="189"/>
  <c r="M62" i="189"/>
  <c r="K62" i="189"/>
  <c r="H62" i="189"/>
  <c r="G62" i="189"/>
  <c r="E62" i="189"/>
  <c r="N61" i="189"/>
  <c r="M61" i="189"/>
  <c r="K61" i="189" s="1"/>
  <c r="H61" i="189"/>
  <c r="G61" i="189"/>
  <c r="E61" i="189"/>
  <c r="N60" i="189"/>
  <c r="M60" i="189"/>
  <c r="K60" i="189"/>
  <c r="G60" i="189"/>
  <c r="N59" i="189"/>
  <c r="M59" i="189"/>
  <c r="K59" i="189"/>
  <c r="H59" i="189"/>
  <c r="E59" i="189" s="1"/>
  <c r="G59" i="189"/>
  <c r="N58" i="189"/>
  <c r="M58" i="189"/>
  <c r="K58" i="189"/>
  <c r="H58" i="189"/>
  <c r="G58" i="189"/>
  <c r="E58" i="189"/>
  <c r="N57" i="189"/>
  <c r="M57" i="189"/>
  <c r="K57" i="189"/>
  <c r="G57" i="189"/>
  <c r="N56" i="189"/>
  <c r="M56" i="189"/>
  <c r="K56" i="189"/>
  <c r="H56" i="189"/>
  <c r="G56" i="189"/>
  <c r="E56" i="189"/>
  <c r="N55" i="189"/>
  <c r="M55" i="189"/>
  <c r="K55" i="189"/>
  <c r="H55" i="189"/>
  <c r="G55" i="189"/>
  <c r="E55" i="189"/>
  <c r="N54" i="189"/>
  <c r="M54" i="189"/>
  <c r="K54" i="189"/>
  <c r="G54" i="189"/>
  <c r="N53" i="189"/>
  <c r="M53" i="189"/>
  <c r="K53" i="189"/>
  <c r="H53" i="189"/>
  <c r="G53" i="189"/>
  <c r="E53" i="189"/>
  <c r="N52" i="189"/>
  <c r="M52" i="189"/>
  <c r="K52" i="189" s="1"/>
  <c r="H52" i="189"/>
  <c r="G52" i="189"/>
  <c r="E52" i="189"/>
  <c r="N51" i="189"/>
  <c r="M51" i="189"/>
  <c r="K51" i="189"/>
  <c r="G51" i="189"/>
  <c r="N50" i="189"/>
  <c r="M50" i="189"/>
  <c r="K50" i="189"/>
  <c r="H50" i="189"/>
  <c r="E50" i="189" s="1"/>
  <c r="G50" i="189"/>
  <c r="N49" i="189"/>
  <c r="M49" i="189"/>
  <c r="K49" i="189"/>
  <c r="H49" i="189"/>
  <c r="G49" i="189"/>
  <c r="E49" i="189"/>
  <c r="N48" i="189"/>
  <c r="M48" i="189"/>
  <c r="K48" i="189"/>
  <c r="G48" i="189"/>
  <c r="N47" i="189"/>
  <c r="M47" i="189"/>
  <c r="K47" i="189"/>
  <c r="H47" i="189"/>
  <c r="G47" i="189"/>
  <c r="E47" i="189"/>
  <c r="N46" i="189"/>
  <c r="M46" i="189"/>
  <c r="K46" i="189"/>
  <c r="H46" i="189"/>
  <c r="G46" i="189"/>
  <c r="E46" i="189"/>
  <c r="N45" i="189"/>
  <c r="M45" i="189"/>
  <c r="K45" i="189"/>
  <c r="G45" i="189"/>
  <c r="N44" i="189"/>
  <c r="M44" i="189"/>
  <c r="K44" i="189"/>
  <c r="H44" i="189"/>
  <c r="G44" i="189"/>
  <c r="E44" i="189"/>
  <c r="N43" i="189"/>
  <c r="M43" i="189"/>
  <c r="K43" i="189" s="1"/>
  <c r="H43" i="189"/>
  <c r="G43" i="189"/>
  <c r="E43" i="189"/>
  <c r="N42" i="189"/>
  <c r="M42" i="189"/>
  <c r="K42" i="189"/>
  <c r="G42" i="189"/>
  <c r="N41" i="189"/>
  <c r="M41" i="189"/>
  <c r="K41" i="189"/>
  <c r="H41" i="189"/>
  <c r="E41" i="189" s="1"/>
  <c r="G41" i="189"/>
  <c r="N40" i="189"/>
  <c r="M40" i="189"/>
  <c r="K40" i="189"/>
  <c r="H40" i="189"/>
  <c r="G40" i="189"/>
  <c r="E40" i="189"/>
  <c r="N39" i="189"/>
  <c r="M39" i="189"/>
  <c r="K39" i="189"/>
  <c r="G39" i="189"/>
  <c r="N38" i="189"/>
  <c r="M38" i="189"/>
  <c r="K38" i="189"/>
  <c r="H38" i="189"/>
  <c r="G38" i="189"/>
  <c r="E38" i="189"/>
  <c r="N37" i="189"/>
  <c r="M37" i="189"/>
  <c r="K37" i="189"/>
  <c r="H37" i="189"/>
  <c r="G37" i="189"/>
  <c r="E37" i="189"/>
  <c r="N36" i="189"/>
  <c r="M36" i="189"/>
  <c r="K36" i="189"/>
  <c r="G36" i="189"/>
  <c r="N35" i="189"/>
  <c r="M35" i="189"/>
  <c r="K35" i="189"/>
  <c r="H35" i="189"/>
  <c r="G35" i="189"/>
  <c r="E35" i="189"/>
  <c r="N34" i="189"/>
  <c r="M34" i="189"/>
  <c r="K34" i="189" s="1"/>
  <c r="H34" i="189"/>
  <c r="G34" i="189"/>
  <c r="E34" i="189"/>
  <c r="N33" i="189"/>
  <c r="M33" i="189"/>
  <c r="K33" i="189"/>
  <c r="G33" i="189"/>
  <c r="N32" i="189"/>
  <c r="M32" i="189"/>
  <c r="K32" i="189"/>
  <c r="H32" i="189"/>
  <c r="G32" i="189"/>
  <c r="E32" i="189"/>
  <c r="N31" i="189"/>
  <c r="M31" i="189"/>
  <c r="K31" i="189"/>
  <c r="H31" i="189"/>
  <c r="G31" i="189"/>
  <c r="E31" i="189"/>
  <c r="N30" i="189"/>
  <c r="M30" i="189"/>
  <c r="K30" i="189"/>
  <c r="G30" i="189"/>
  <c r="N29" i="189"/>
  <c r="M29" i="189"/>
  <c r="K29" i="189"/>
  <c r="H29" i="189"/>
  <c r="G29" i="189"/>
  <c r="E29" i="189"/>
  <c r="N28" i="189"/>
  <c r="M28" i="189"/>
  <c r="K28" i="189"/>
  <c r="H28" i="189"/>
  <c r="G28" i="189"/>
  <c r="E28" i="189"/>
  <c r="N27" i="189"/>
  <c r="M27" i="189"/>
  <c r="K27" i="189"/>
  <c r="G27" i="189"/>
  <c r="N26" i="189"/>
  <c r="M26" i="189"/>
  <c r="K26" i="189"/>
  <c r="H26" i="189"/>
  <c r="G26" i="189"/>
  <c r="E26" i="189"/>
  <c r="N25" i="189"/>
  <c r="M25" i="189"/>
  <c r="K25" i="189" s="1"/>
  <c r="H25" i="189"/>
  <c r="G25" i="189"/>
  <c r="E25" i="189"/>
  <c r="N24" i="189"/>
  <c r="M24" i="189"/>
  <c r="K24" i="189"/>
  <c r="G24" i="189"/>
  <c r="H23" i="189"/>
  <c r="G23" i="189"/>
  <c r="E23" i="189"/>
  <c r="H22" i="189"/>
  <c r="E22" i="189" s="1"/>
  <c r="G22" i="189"/>
  <c r="G21" i="189"/>
  <c r="H20" i="189"/>
  <c r="G20" i="189"/>
  <c r="E20" i="189"/>
  <c r="H19" i="189"/>
  <c r="G19" i="189"/>
  <c r="E19" i="189"/>
  <c r="G18" i="189"/>
  <c r="H17" i="189"/>
  <c r="G17" i="189"/>
  <c r="E17" i="189" s="1"/>
  <c r="H16" i="189"/>
  <c r="G16" i="189"/>
  <c r="E16" i="189"/>
  <c r="G15" i="189"/>
  <c r="H14" i="189"/>
  <c r="G14" i="189"/>
  <c r="E14" i="189"/>
  <c r="H13" i="189"/>
  <c r="G13" i="189"/>
  <c r="E13" i="189"/>
  <c r="G12" i="189"/>
  <c r="H11" i="189"/>
  <c r="G11" i="189"/>
  <c r="E11" i="189"/>
  <c r="H10" i="189"/>
  <c r="G10" i="189"/>
  <c r="E10" i="189"/>
  <c r="G9" i="189"/>
  <c r="H8" i="189"/>
  <c r="G8" i="189"/>
  <c r="E8" i="189"/>
  <c r="H7" i="189"/>
  <c r="G7" i="189"/>
  <c r="E7" i="189" s="1"/>
  <c r="G6" i="189"/>
  <c r="H5" i="189"/>
  <c r="G5" i="189"/>
  <c r="E5" i="189"/>
  <c r="H4" i="189"/>
  <c r="G4" i="189"/>
  <c r="E4" i="189"/>
  <c r="G3" i="189"/>
  <c r="C7" i="181" l="1"/>
  <c r="N38" i="181" l="1"/>
  <c r="M38" i="181"/>
  <c r="N25" i="181"/>
  <c r="N39" i="187"/>
  <c r="M39" i="187"/>
  <c r="N26" i="187"/>
  <c r="O19" i="187" l="1"/>
  <c r="O18" i="187"/>
  <c r="O17" i="187"/>
  <c r="O16" i="187"/>
  <c r="O38" i="187"/>
  <c r="O37" i="187"/>
  <c r="O36" i="187"/>
  <c r="O35" i="187"/>
  <c r="O34" i="187"/>
  <c r="O33" i="187"/>
  <c r="O32" i="187"/>
  <c r="O31" i="187"/>
  <c r="O30" i="187"/>
  <c r="O29" i="187"/>
  <c r="M26" i="187"/>
  <c r="O25" i="187"/>
  <c r="O24" i="187"/>
  <c r="O23" i="187"/>
  <c r="O22" i="187"/>
  <c r="O21" i="187"/>
  <c r="O20" i="187"/>
  <c r="C8" i="187"/>
  <c r="O39" i="187" l="1"/>
  <c r="O26" i="187"/>
  <c r="D10" i="187" s="1"/>
  <c r="D11" i="187" s="1"/>
  <c r="D12" i="187" s="1"/>
  <c r="O24" i="181" l="1"/>
  <c r="O23" i="181"/>
  <c r="O22" i="181"/>
  <c r="O21" i="181"/>
  <c r="O20" i="181"/>
  <c r="O19" i="181"/>
  <c r="O18" i="181"/>
  <c r="O17" i="181"/>
  <c r="O16" i="181"/>
  <c r="O15" i="181"/>
  <c r="O38" i="181" l="1"/>
  <c r="M25" i="181"/>
  <c r="O25" i="181"/>
  <c r="D10" i="181" l="1"/>
  <c r="D11" i="181" s="1"/>
</calcChain>
</file>

<file path=xl/comments1.xml><?xml version="1.0" encoding="utf-8"?>
<comments xmlns="http://schemas.openxmlformats.org/spreadsheetml/2006/main">
  <authors>
    <author>ヤマモトたいちょ</author>
    <author>各務原市役所</author>
  </authors>
  <commentList>
    <comment ref="K2" authorId="0" shapeId="0">
      <text>
        <r>
          <rPr>
            <sz val="12"/>
            <color indexed="10"/>
            <rFont val="ＭＳ Ｐゴシック"/>
            <family val="3"/>
            <charset val="128"/>
          </rPr>
          <t>最初に検査した月を入力</t>
        </r>
      </text>
    </comment>
    <comment ref="C7" authorId="0" shapeId="0">
      <text>
        <r>
          <rPr>
            <sz val="12"/>
            <color indexed="10"/>
            <rFont val="ＭＳ Ｐゴシック"/>
            <family val="3"/>
            <charset val="128"/>
          </rPr>
          <t>この行は変更しないでください</t>
        </r>
      </text>
    </comment>
    <comment ref="G14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半角の数字を入力</t>
        </r>
      </text>
    </comment>
    <comment ref="G15" authorId="1" shapeId="0">
      <text>
        <r>
          <rPr>
            <b/>
            <sz val="11"/>
            <color indexed="10"/>
            <rFont val="MS P ゴシック"/>
            <family val="3"/>
            <charset val="128"/>
          </rPr>
          <t>1</t>
        </r>
        <r>
          <rPr>
            <b/>
            <sz val="11"/>
            <color indexed="81"/>
            <rFont val="MS P ゴシック"/>
            <family val="3"/>
            <charset val="128"/>
          </rPr>
          <t>～</t>
        </r>
        <r>
          <rPr>
            <b/>
            <sz val="11"/>
            <color indexed="10"/>
            <rFont val="MS P ゴシック"/>
            <family val="3"/>
            <charset val="128"/>
          </rPr>
          <t>8</t>
        </r>
        <r>
          <rPr>
            <b/>
            <sz val="11"/>
            <color indexed="81"/>
            <rFont val="MS P ゴシック"/>
            <family val="3"/>
            <charset val="128"/>
          </rPr>
          <t>⇒外</t>
        </r>
        <r>
          <rPr>
            <b/>
            <sz val="11"/>
            <color indexed="10"/>
            <rFont val="MS P ゴシック"/>
            <family val="3"/>
            <charset val="128"/>
          </rPr>
          <t>○</t>
        </r>
        <r>
          <rPr>
            <b/>
            <sz val="11"/>
            <color indexed="81"/>
            <rFont val="MS P ゴシック"/>
            <family val="3"/>
            <charset val="128"/>
          </rPr>
          <t xml:space="preserve">筆
</t>
        </r>
        <r>
          <rPr>
            <b/>
            <sz val="11"/>
            <color indexed="10"/>
            <rFont val="MS P ゴシック"/>
            <family val="3"/>
            <charset val="128"/>
          </rPr>
          <t>9</t>
        </r>
        <r>
          <rPr>
            <b/>
            <sz val="11"/>
            <color indexed="81"/>
            <rFont val="MS P ゴシック"/>
            <family val="3"/>
            <charset val="128"/>
          </rPr>
          <t>⇒の一部
1</t>
        </r>
        <r>
          <rPr>
            <b/>
            <sz val="11"/>
            <color indexed="10"/>
            <rFont val="MS P ゴシック"/>
            <family val="3"/>
            <charset val="128"/>
          </rPr>
          <t>1</t>
        </r>
        <r>
          <rPr>
            <b/>
            <sz val="11"/>
            <color indexed="81"/>
            <rFont val="MS P ゴシック"/>
            <family val="3"/>
            <charset val="128"/>
          </rPr>
          <t>～1</t>
        </r>
        <r>
          <rPr>
            <b/>
            <sz val="11"/>
            <color indexed="10"/>
            <rFont val="MS P ゴシック"/>
            <family val="3"/>
            <charset val="128"/>
          </rPr>
          <t>9</t>
        </r>
        <r>
          <rPr>
            <b/>
            <sz val="11"/>
            <color indexed="81"/>
            <rFont val="MS P ゴシック"/>
            <family val="3"/>
            <charset val="128"/>
          </rPr>
          <t>⇒外</t>
        </r>
        <r>
          <rPr>
            <b/>
            <sz val="11"/>
            <color indexed="10"/>
            <rFont val="MS P ゴシック"/>
            <family val="3"/>
            <charset val="128"/>
          </rPr>
          <t>○</t>
        </r>
        <r>
          <rPr>
            <b/>
            <sz val="11"/>
            <color indexed="81"/>
            <rFont val="MS P ゴシック"/>
            <family val="3"/>
            <charset val="128"/>
          </rPr>
          <t>筆の各一部</t>
        </r>
      </text>
    </comment>
    <comment ref="O15" authorId="0" shapeId="0">
      <text>
        <r>
          <rPr>
            <sz val="11"/>
            <color indexed="10"/>
            <rFont val="ＭＳ Ｐゴシック"/>
            <family val="3"/>
            <charset val="128"/>
          </rPr>
          <t>この列は式が入っています
改変しないでください</t>
        </r>
      </text>
    </comment>
    <comment ref="O26" authorId="0" shapeId="0">
      <text>
        <r>
          <rPr>
            <sz val="11"/>
            <color indexed="10"/>
            <rFont val="ＭＳ Ｐゴシック"/>
            <family val="3"/>
            <charset val="128"/>
          </rPr>
          <t>この列は式が入っています
改変しないでください</t>
        </r>
      </text>
    </comment>
    <comment ref="G28" authorId="1" shapeId="0">
      <text>
        <r>
          <rPr>
            <b/>
            <sz val="11"/>
            <color indexed="10"/>
            <rFont val="MS P ゴシック"/>
            <family val="3"/>
            <charset val="128"/>
          </rPr>
          <t>1</t>
        </r>
        <r>
          <rPr>
            <b/>
            <sz val="11"/>
            <color indexed="81"/>
            <rFont val="MS P ゴシック"/>
            <family val="3"/>
            <charset val="128"/>
          </rPr>
          <t>～</t>
        </r>
        <r>
          <rPr>
            <b/>
            <sz val="11"/>
            <color indexed="10"/>
            <rFont val="MS P ゴシック"/>
            <family val="3"/>
            <charset val="128"/>
          </rPr>
          <t>8</t>
        </r>
        <r>
          <rPr>
            <b/>
            <sz val="11"/>
            <color indexed="81"/>
            <rFont val="MS P ゴシック"/>
            <family val="3"/>
            <charset val="128"/>
          </rPr>
          <t>⇒外</t>
        </r>
        <r>
          <rPr>
            <b/>
            <sz val="11"/>
            <color indexed="10"/>
            <rFont val="MS P ゴシック"/>
            <family val="3"/>
            <charset val="128"/>
          </rPr>
          <t>○</t>
        </r>
        <r>
          <rPr>
            <b/>
            <sz val="11"/>
            <color indexed="81"/>
            <rFont val="MS P ゴシック"/>
            <family val="3"/>
            <charset val="128"/>
          </rPr>
          <t xml:space="preserve">筆
</t>
        </r>
        <r>
          <rPr>
            <b/>
            <sz val="11"/>
            <color indexed="10"/>
            <rFont val="MS P ゴシック"/>
            <family val="3"/>
            <charset val="128"/>
          </rPr>
          <t>9</t>
        </r>
        <r>
          <rPr>
            <b/>
            <sz val="11"/>
            <color indexed="81"/>
            <rFont val="MS P ゴシック"/>
            <family val="3"/>
            <charset val="128"/>
          </rPr>
          <t>⇒の一部
1</t>
        </r>
        <r>
          <rPr>
            <b/>
            <sz val="11"/>
            <color indexed="10"/>
            <rFont val="MS P ゴシック"/>
            <family val="3"/>
            <charset val="128"/>
          </rPr>
          <t>1</t>
        </r>
        <r>
          <rPr>
            <b/>
            <sz val="11"/>
            <color indexed="81"/>
            <rFont val="MS P ゴシック"/>
            <family val="3"/>
            <charset val="128"/>
          </rPr>
          <t>～1</t>
        </r>
        <r>
          <rPr>
            <b/>
            <sz val="11"/>
            <color indexed="10"/>
            <rFont val="MS P ゴシック"/>
            <family val="3"/>
            <charset val="128"/>
          </rPr>
          <t>9</t>
        </r>
        <r>
          <rPr>
            <b/>
            <sz val="11"/>
            <color indexed="81"/>
            <rFont val="MS P ゴシック"/>
            <family val="3"/>
            <charset val="128"/>
          </rPr>
          <t>⇒外</t>
        </r>
        <r>
          <rPr>
            <b/>
            <sz val="11"/>
            <color indexed="10"/>
            <rFont val="MS P ゴシック"/>
            <family val="3"/>
            <charset val="128"/>
          </rPr>
          <t>○</t>
        </r>
        <r>
          <rPr>
            <b/>
            <sz val="11"/>
            <color indexed="81"/>
            <rFont val="MS P ゴシック"/>
            <family val="3"/>
            <charset val="128"/>
          </rPr>
          <t>筆の各一部</t>
        </r>
      </text>
    </comment>
    <comment ref="O28" authorId="0" shapeId="0">
      <text>
        <r>
          <rPr>
            <sz val="11"/>
            <color indexed="10"/>
            <rFont val="ＭＳ Ｐゴシック"/>
            <family val="3"/>
            <charset val="128"/>
          </rPr>
          <t>この列は式が入っています
改変しないでください</t>
        </r>
      </text>
    </comment>
    <comment ref="O39" authorId="0" shapeId="0">
      <text>
        <r>
          <rPr>
            <sz val="11"/>
            <color indexed="10"/>
            <rFont val="ＭＳ Ｐゴシック"/>
            <family val="3"/>
            <charset val="128"/>
          </rPr>
          <t>この列は式が入っています
改変しないでください</t>
        </r>
      </text>
    </comment>
    <comment ref="G41" authorId="1" shapeId="0">
      <text>
        <r>
          <rPr>
            <b/>
            <sz val="11"/>
            <color indexed="10"/>
            <rFont val="MS P ゴシック"/>
            <family val="3"/>
            <charset val="128"/>
          </rPr>
          <t>1</t>
        </r>
        <r>
          <rPr>
            <b/>
            <sz val="11"/>
            <color indexed="81"/>
            <rFont val="MS P ゴシック"/>
            <family val="3"/>
            <charset val="128"/>
          </rPr>
          <t>～</t>
        </r>
        <r>
          <rPr>
            <b/>
            <sz val="11"/>
            <color indexed="10"/>
            <rFont val="MS P ゴシック"/>
            <family val="3"/>
            <charset val="128"/>
          </rPr>
          <t>8</t>
        </r>
        <r>
          <rPr>
            <b/>
            <sz val="11"/>
            <color indexed="81"/>
            <rFont val="MS P ゴシック"/>
            <family val="3"/>
            <charset val="128"/>
          </rPr>
          <t>⇒外</t>
        </r>
        <r>
          <rPr>
            <b/>
            <sz val="11"/>
            <color indexed="10"/>
            <rFont val="MS P ゴシック"/>
            <family val="3"/>
            <charset val="128"/>
          </rPr>
          <t>○</t>
        </r>
        <r>
          <rPr>
            <b/>
            <sz val="11"/>
            <color indexed="81"/>
            <rFont val="MS P ゴシック"/>
            <family val="3"/>
            <charset val="128"/>
          </rPr>
          <t xml:space="preserve">筆
</t>
        </r>
        <r>
          <rPr>
            <b/>
            <sz val="11"/>
            <color indexed="10"/>
            <rFont val="MS P ゴシック"/>
            <family val="3"/>
            <charset val="128"/>
          </rPr>
          <t>9</t>
        </r>
        <r>
          <rPr>
            <b/>
            <sz val="11"/>
            <color indexed="81"/>
            <rFont val="MS P ゴシック"/>
            <family val="3"/>
            <charset val="128"/>
          </rPr>
          <t>⇒の一部
1</t>
        </r>
        <r>
          <rPr>
            <b/>
            <sz val="11"/>
            <color indexed="10"/>
            <rFont val="MS P ゴシック"/>
            <family val="3"/>
            <charset val="128"/>
          </rPr>
          <t>1</t>
        </r>
        <r>
          <rPr>
            <b/>
            <sz val="11"/>
            <color indexed="81"/>
            <rFont val="MS P ゴシック"/>
            <family val="3"/>
            <charset val="128"/>
          </rPr>
          <t>～1</t>
        </r>
        <r>
          <rPr>
            <b/>
            <sz val="11"/>
            <color indexed="10"/>
            <rFont val="MS P ゴシック"/>
            <family val="3"/>
            <charset val="128"/>
          </rPr>
          <t>9</t>
        </r>
        <r>
          <rPr>
            <b/>
            <sz val="11"/>
            <color indexed="81"/>
            <rFont val="MS P ゴシック"/>
            <family val="3"/>
            <charset val="128"/>
          </rPr>
          <t>⇒外</t>
        </r>
        <r>
          <rPr>
            <b/>
            <sz val="11"/>
            <color indexed="10"/>
            <rFont val="MS P ゴシック"/>
            <family val="3"/>
            <charset val="128"/>
          </rPr>
          <t>○</t>
        </r>
        <r>
          <rPr>
            <b/>
            <sz val="11"/>
            <color indexed="81"/>
            <rFont val="MS P ゴシック"/>
            <family val="3"/>
            <charset val="128"/>
          </rPr>
          <t>筆の各一部</t>
        </r>
      </text>
    </comment>
    <comment ref="O41" authorId="0" shapeId="0">
      <text>
        <r>
          <rPr>
            <sz val="11"/>
            <color indexed="10"/>
            <rFont val="ＭＳ Ｐゴシック"/>
            <family val="3"/>
            <charset val="128"/>
          </rPr>
          <t>この列は式が入っています
改変しないでください</t>
        </r>
      </text>
    </comment>
    <comment ref="O52" authorId="0" shapeId="0">
      <text>
        <r>
          <rPr>
            <sz val="11"/>
            <color indexed="10"/>
            <rFont val="ＭＳ Ｐゴシック"/>
            <family val="3"/>
            <charset val="128"/>
          </rPr>
          <t>この列は式が入っています
改変しないでください</t>
        </r>
      </text>
    </comment>
    <comment ref="G54" authorId="1" shapeId="0">
      <text>
        <r>
          <rPr>
            <b/>
            <sz val="11"/>
            <color indexed="10"/>
            <rFont val="MS P ゴシック"/>
            <family val="3"/>
            <charset val="128"/>
          </rPr>
          <t>1</t>
        </r>
        <r>
          <rPr>
            <b/>
            <sz val="11"/>
            <color indexed="81"/>
            <rFont val="MS P ゴシック"/>
            <family val="3"/>
            <charset val="128"/>
          </rPr>
          <t>～</t>
        </r>
        <r>
          <rPr>
            <b/>
            <sz val="11"/>
            <color indexed="10"/>
            <rFont val="MS P ゴシック"/>
            <family val="3"/>
            <charset val="128"/>
          </rPr>
          <t>8</t>
        </r>
        <r>
          <rPr>
            <b/>
            <sz val="11"/>
            <color indexed="81"/>
            <rFont val="MS P ゴシック"/>
            <family val="3"/>
            <charset val="128"/>
          </rPr>
          <t>⇒外</t>
        </r>
        <r>
          <rPr>
            <b/>
            <sz val="11"/>
            <color indexed="10"/>
            <rFont val="MS P ゴシック"/>
            <family val="3"/>
            <charset val="128"/>
          </rPr>
          <t>○</t>
        </r>
        <r>
          <rPr>
            <b/>
            <sz val="11"/>
            <color indexed="81"/>
            <rFont val="MS P ゴシック"/>
            <family val="3"/>
            <charset val="128"/>
          </rPr>
          <t xml:space="preserve">筆
</t>
        </r>
        <r>
          <rPr>
            <b/>
            <sz val="11"/>
            <color indexed="10"/>
            <rFont val="MS P ゴシック"/>
            <family val="3"/>
            <charset val="128"/>
          </rPr>
          <t>9</t>
        </r>
        <r>
          <rPr>
            <b/>
            <sz val="11"/>
            <color indexed="81"/>
            <rFont val="MS P ゴシック"/>
            <family val="3"/>
            <charset val="128"/>
          </rPr>
          <t>⇒の一部
1</t>
        </r>
        <r>
          <rPr>
            <b/>
            <sz val="11"/>
            <color indexed="10"/>
            <rFont val="MS P ゴシック"/>
            <family val="3"/>
            <charset val="128"/>
          </rPr>
          <t>1</t>
        </r>
        <r>
          <rPr>
            <b/>
            <sz val="11"/>
            <color indexed="81"/>
            <rFont val="MS P ゴシック"/>
            <family val="3"/>
            <charset val="128"/>
          </rPr>
          <t>～1</t>
        </r>
        <r>
          <rPr>
            <b/>
            <sz val="11"/>
            <color indexed="10"/>
            <rFont val="MS P ゴシック"/>
            <family val="3"/>
            <charset val="128"/>
          </rPr>
          <t>9</t>
        </r>
        <r>
          <rPr>
            <b/>
            <sz val="11"/>
            <color indexed="81"/>
            <rFont val="MS P ゴシック"/>
            <family val="3"/>
            <charset val="128"/>
          </rPr>
          <t>⇒外</t>
        </r>
        <r>
          <rPr>
            <b/>
            <sz val="11"/>
            <color indexed="10"/>
            <rFont val="MS P ゴシック"/>
            <family val="3"/>
            <charset val="128"/>
          </rPr>
          <t>○</t>
        </r>
        <r>
          <rPr>
            <b/>
            <sz val="11"/>
            <color indexed="81"/>
            <rFont val="MS P ゴシック"/>
            <family val="3"/>
            <charset val="128"/>
          </rPr>
          <t>筆の各一部</t>
        </r>
      </text>
    </comment>
    <comment ref="O54" authorId="0" shapeId="0">
      <text>
        <r>
          <rPr>
            <sz val="11"/>
            <color indexed="10"/>
            <rFont val="ＭＳ Ｐゴシック"/>
            <family val="3"/>
            <charset val="128"/>
          </rPr>
          <t>この列は式が入っています
改変しないでください</t>
        </r>
      </text>
    </comment>
    <comment ref="O65" authorId="0" shapeId="0">
      <text>
        <r>
          <rPr>
            <sz val="11"/>
            <color indexed="10"/>
            <rFont val="ＭＳ Ｐゴシック"/>
            <family val="3"/>
            <charset val="128"/>
          </rPr>
          <t>この列は式が入っています
改変しないでください</t>
        </r>
      </text>
    </comment>
    <comment ref="G67" authorId="1" shapeId="0">
      <text>
        <r>
          <rPr>
            <b/>
            <sz val="11"/>
            <color indexed="10"/>
            <rFont val="MS P ゴシック"/>
            <family val="3"/>
            <charset val="128"/>
          </rPr>
          <t>1</t>
        </r>
        <r>
          <rPr>
            <b/>
            <sz val="11"/>
            <color indexed="81"/>
            <rFont val="MS P ゴシック"/>
            <family val="3"/>
            <charset val="128"/>
          </rPr>
          <t>～</t>
        </r>
        <r>
          <rPr>
            <b/>
            <sz val="11"/>
            <color indexed="10"/>
            <rFont val="MS P ゴシック"/>
            <family val="3"/>
            <charset val="128"/>
          </rPr>
          <t>8</t>
        </r>
        <r>
          <rPr>
            <b/>
            <sz val="11"/>
            <color indexed="81"/>
            <rFont val="MS P ゴシック"/>
            <family val="3"/>
            <charset val="128"/>
          </rPr>
          <t>⇒外</t>
        </r>
        <r>
          <rPr>
            <b/>
            <sz val="11"/>
            <color indexed="10"/>
            <rFont val="MS P ゴシック"/>
            <family val="3"/>
            <charset val="128"/>
          </rPr>
          <t>○</t>
        </r>
        <r>
          <rPr>
            <b/>
            <sz val="11"/>
            <color indexed="81"/>
            <rFont val="MS P ゴシック"/>
            <family val="3"/>
            <charset val="128"/>
          </rPr>
          <t xml:space="preserve">筆
</t>
        </r>
        <r>
          <rPr>
            <b/>
            <sz val="11"/>
            <color indexed="10"/>
            <rFont val="MS P ゴシック"/>
            <family val="3"/>
            <charset val="128"/>
          </rPr>
          <t>9</t>
        </r>
        <r>
          <rPr>
            <b/>
            <sz val="11"/>
            <color indexed="81"/>
            <rFont val="MS P ゴシック"/>
            <family val="3"/>
            <charset val="128"/>
          </rPr>
          <t>⇒の一部
1</t>
        </r>
        <r>
          <rPr>
            <b/>
            <sz val="11"/>
            <color indexed="10"/>
            <rFont val="MS P ゴシック"/>
            <family val="3"/>
            <charset val="128"/>
          </rPr>
          <t>1</t>
        </r>
        <r>
          <rPr>
            <b/>
            <sz val="11"/>
            <color indexed="81"/>
            <rFont val="MS P ゴシック"/>
            <family val="3"/>
            <charset val="128"/>
          </rPr>
          <t>～1</t>
        </r>
        <r>
          <rPr>
            <b/>
            <sz val="11"/>
            <color indexed="10"/>
            <rFont val="MS P ゴシック"/>
            <family val="3"/>
            <charset val="128"/>
          </rPr>
          <t>9</t>
        </r>
        <r>
          <rPr>
            <b/>
            <sz val="11"/>
            <color indexed="81"/>
            <rFont val="MS P ゴシック"/>
            <family val="3"/>
            <charset val="128"/>
          </rPr>
          <t>⇒外</t>
        </r>
        <r>
          <rPr>
            <b/>
            <sz val="11"/>
            <color indexed="10"/>
            <rFont val="MS P ゴシック"/>
            <family val="3"/>
            <charset val="128"/>
          </rPr>
          <t>○</t>
        </r>
        <r>
          <rPr>
            <b/>
            <sz val="11"/>
            <color indexed="81"/>
            <rFont val="MS P ゴシック"/>
            <family val="3"/>
            <charset val="128"/>
          </rPr>
          <t>筆の各一部</t>
        </r>
      </text>
    </comment>
    <comment ref="O67" authorId="0" shapeId="0">
      <text>
        <r>
          <rPr>
            <sz val="11"/>
            <color indexed="10"/>
            <rFont val="ＭＳ Ｐゴシック"/>
            <family val="3"/>
            <charset val="128"/>
          </rPr>
          <t>この列は式が入っています
改変しないでください</t>
        </r>
      </text>
    </comment>
  </commentList>
</comments>
</file>

<file path=xl/comments2.xml><?xml version="1.0" encoding="utf-8"?>
<comments xmlns="http://schemas.openxmlformats.org/spreadsheetml/2006/main">
  <authors>
    <author>各務原市役所</author>
    <author>ヤマモトたいちょ</author>
  </authors>
  <commentList>
    <comment ref="P2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当月の最終の検査日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入力例：2022/6/15</t>
        </r>
      </text>
    </comment>
    <comment ref="C8" authorId="1" shapeId="0">
      <text>
        <r>
          <rPr>
            <sz val="12"/>
            <color indexed="10"/>
            <rFont val="ＭＳ Ｐゴシック"/>
            <family val="3"/>
            <charset val="128"/>
          </rPr>
          <t>この行は変更しないでください</t>
        </r>
      </text>
    </comment>
    <comment ref="D10" authorId="1" shapeId="0">
      <text>
        <r>
          <rPr>
            <sz val="10"/>
            <color indexed="10"/>
            <rFont val="ＭＳ Ｐゴシック"/>
            <family val="3"/>
            <charset val="128"/>
          </rPr>
          <t>ここには式が入っています
改変しないでください</t>
        </r>
      </text>
    </comment>
    <comment ref="D12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金額を必ずご確認ください</t>
        </r>
      </text>
    </comment>
    <comment ref="H14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
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苗字と名前の間にスペースを空ける
</t>
        </r>
      </text>
    </comment>
    <comment ref="O14" authorId="1" shapeId="0">
      <text>
        <r>
          <rPr>
            <sz val="11"/>
            <color indexed="10"/>
            <rFont val="ＭＳ Ｐゴシック"/>
            <family val="3"/>
            <charset val="128"/>
          </rPr>
          <t>この列は式が入っています
改変しないでください</t>
        </r>
      </text>
    </comment>
    <comment ref="P1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確認済証を受け取った日
入力例：2022/6/15</t>
        </r>
      </text>
    </comment>
    <comment ref="Q1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工事完了日</t>
        </r>
      </text>
    </comment>
    <comment ref="R1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検査に合格した日</t>
        </r>
      </text>
    </comment>
    <comment ref="D1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半角数字</t>
        </r>
      </text>
    </comment>
    <comment ref="E1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半角数字</t>
        </r>
      </text>
    </comment>
    <comment ref="F1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半角数字</t>
        </r>
      </text>
    </comment>
    <comment ref="G1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半角数字
</t>
        </r>
        <r>
          <rPr>
            <sz val="9"/>
            <color indexed="81"/>
            <rFont val="ＭＳ Ｐゴシック"/>
            <family val="3"/>
            <charset val="128"/>
          </rPr>
          <t>1～8 ⇒ 外○筆
9 ⇒ の一部</t>
        </r>
      </text>
    </comment>
    <comment ref="J1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型番リスト（公共ます）の中から選んでください</t>
        </r>
      </text>
    </comment>
    <comment ref="K1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型番リスト（蓋）の中から選んでください</t>
        </r>
      </text>
    </comment>
    <comment ref="L1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型番リスト（取付管）の中から選んでください</t>
        </r>
      </text>
    </comment>
    <comment ref="M1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・工事請負契約書内の単価を入力してください
・蓋の仕様による加算額で入力してください</t>
        </r>
      </text>
    </comment>
    <comment ref="N1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工事請負契約書内の単価を入力してください</t>
        </r>
      </text>
    </comment>
    <comment ref="G16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1～8⇒外○筆
9⇒の一部</t>
        </r>
      </text>
    </comment>
    <comment ref="O16" authorId="1" shapeId="0">
      <text>
        <r>
          <rPr>
            <sz val="11"/>
            <color indexed="10"/>
            <rFont val="ＭＳ Ｐゴシック"/>
            <family val="3"/>
            <charset val="128"/>
          </rPr>
          <t>この列は式が入っています
改変しないでください</t>
        </r>
      </text>
    </comment>
    <comment ref="C1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確認番号が同じ場合は、
設置場所の入力不要</t>
        </r>
      </text>
    </comment>
    <comment ref="P1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確認番号が同じ場合は、指示日
・完了日・検査日の入力不要</t>
        </r>
      </text>
    </comment>
    <comment ref="O27" authorId="1" shapeId="0">
      <text>
        <r>
          <rPr>
            <sz val="11"/>
            <color indexed="10"/>
            <rFont val="ＭＳ Ｐゴシック"/>
            <family val="3"/>
            <charset val="128"/>
          </rPr>
          <t>この列は式が入っています
改変しないでください</t>
        </r>
      </text>
    </comment>
  </commentList>
</comments>
</file>

<file path=xl/comments3.xml><?xml version="1.0" encoding="utf-8"?>
<comments xmlns="http://schemas.openxmlformats.org/spreadsheetml/2006/main">
  <authors>
    <author>各務原市役所</author>
  </authors>
  <commentList>
    <comment ref="D2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コンクリート復旧
0.8×0.8×(0.1厚さ)
溶接金網含む</t>
        </r>
      </text>
    </comment>
    <comment ref="D3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コンクリート復旧
0既設ます撤去・樹木伐採等含む</t>
        </r>
      </text>
    </comment>
    <comment ref="D3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コンクリート復旧
擁壁等構造物取壊し含む</t>
        </r>
      </text>
    </comment>
    <comment ref="D3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0号マンホール
（T-14：蓋のみ支給品）を桝にする</t>
        </r>
      </text>
    </comment>
    <comment ref="D3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0号マンホール
（T-14：蓋のみ支給品）を桝にする</t>
        </r>
      </text>
    </comment>
    <comment ref="D3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交通整理員の人数</t>
        </r>
      </text>
    </comment>
    <comment ref="D3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交通整理員の人数</t>
        </r>
      </text>
    </comment>
  </commentList>
</comments>
</file>

<file path=xl/comments4.xml><?xml version="1.0" encoding="utf-8"?>
<comments xmlns="http://schemas.openxmlformats.org/spreadsheetml/2006/main">
  <authors>
    <author>各務原市役所</author>
  </authors>
  <commentList>
    <comment ref="D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必ず昇順にしておくこと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E2" authorId="0" shapeId="0">
      <text>
        <r>
          <rPr>
            <sz val="9"/>
            <color indexed="10"/>
            <rFont val="ＭＳ Ｐゴシック"/>
            <family val="3"/>
            <charset val="128"/>
          </rPr>
          <t>単価契約後の
契約単価を
入力する。</t>
        </r>
      </text>
    </comment>
    <comment ref="J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必ず昇順にしておくこと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K2" authorId="0" shapeId="0">
      <text>
        <r>
          <rPr>
            <sz val="9"/>
            <color indexed="10"/>
            <rFont val="ＭＳ Ｐゴシック"/>
            <family val="3"/>
            <charset val="128"/>
          </rPr>
          <t>単価契約後の
契約単価を
入力する。</t>
        </r>
      </text>
    </comment>
  </commentList>
</comments>
</file>

<file path=xl/sharedStrings.xml><?xml version="1.0" encoding="utf-8"?>
<sst xmlns="http://schemas.openxmlformats.org/spreadsheetml/2006/main" count="606" uniqueCount="394">
  <si>
    <t>町　名</t>
    <rPh sb="0" eb="1">
      <t>　</t>
    </rPh>
    <phoneticPr fontId="2"/>
  </si>
  <si>
    <t>Last</t>
    <phoneticPr fontId="2"/>
  </si>
  <si>
    <t>蓋の種類</t>
    <rPh sb="0" eb="1">
      <t>フタ</t>
    </rPh>
    <rPh sb="2" eb="4">
      <t>シュルイ</t>
    </rPh>
    <phoneticPr fontId="2"/>
  </si>
  <si>
    <t>T-8</t>
    <phoneticPr fontId="2"/>
  </si>
  <si>
    <t>T-14</t>
    <phoneticPr fontId="2"/>
  </si>
  <si>
    <t>加算額</t>
    <rPh sb="0" eb="2">
      <t>カサン</t>
    </rPh>
    <rPh sb="2" eb="3">
      <t>ガク</t>
    </rPh>
    <phoneticPr fontId="2"/>
  </si>
  <si>
    <t>2+34</t>
    <phoneticPr fontId="2"/>
  </si>
  <si>
    <t>23+34</t>
    <phoneticPr fontId="2"/>
  </si>
  <si>
    <t>2+31</t>
    <phoneticPr fontId="2"/>
  </si>
  <si>
    <t>21+31</t>
    <phoneticPr fontId="2"/>
  </si>
  <si>
    <t>22+31</t>
    <phoneticPr fontId="2"/>
  </si>
  <si>
    <t>23+31</t>
    <phoneticPr fontId="2"/>
  </si>
  <si>
    <t>21+34</t>
    <phoneticPr fontId="2"/>
  </si>
  <si>
    <t>22+34</t>
    <phoneticPr fontId="2"/>
  </si>
  <si>
    <t>区分</t>
    <rPh sb="0" eb="2">
      <t>クブン</t>
    </rPh>
    <phoneticPr fontId="2"/>
  </si>
  <si>
    <t>新</t>
    <rPh sb="0" eb="1">
      <t>シン</t>
    </rPh>
    <phoneticPr fontId="2"/>
  </si>
  <si>
    <t>既</t>
    <rPh sb="0" eb="1">
      <t>キ</t>
    </rPh>
    <phoneticPr fontId="2"/>
  </si>
  <si>
    <t>公共ます</t>
    <rPh sb="0" eb="2">
      <t>コウキョウ</t>
    </rPh>
    <phoneticPr fontId="2"/>
  </si>
  <si>
    <t>取付管</t>
    <rPh sb="0" eb="2">
      <t>トリツケ</t>
    </rPh>
    <rPh sb="2" eb="3">
      <t>カン</t>
    </rPh>
    <phoneticPr fontId="2"/>
  </si>
  <si>
    <t>廃</t>
    <rPh sb="0" eb="1">
      <t>ハイシ</t>
    </rPh>
    <phoneticPr fontId="2"/>
  </si>
  <si>
    <t>増</t>
    <rPh sb="0" eb="1">
      <t>ゾウセツ</t>
    </rPh>
    <phoneticPr fontId="2"/>
  </si>
  <si>
    <t>検査日</t>
    <rPh sb="0" eb="3">
      <t>ケンサビ</t>
    </rPh>
    <phoneticPr fontId="2"/>
  </si>
  <si>
    <t>確認番号</t>
    <rPh sb="0" eb="2">
      <t>カクニン</t>
    </rPh>
    <rPh sb="2" eb="4">
      <t>バンゴウ</t>
    </rPh>
    <phoneticPr fontId="2"/>
  </si>
  <si>
    <t>申請者氏名</t>
    <rPh sb="0" eb="3">
      <t>シンセイシャ</t>
    </rPh>
    <rPh sb="3" eb="5">
      <t>シメイ</t>
    </rPh>
    <phoneticPr fontId="2"/>
  </si>
  <si>
    <t>丁目</t>
    <rPh sb="0" eb="2">
      <t>チョウメ</t>
    </rPh>
    <phoneticPr fontId="2"/>
  </si>
  <si>
    <t>番地</t>
    <rPh sb="0" eb="2">
      <t>バンチ</t>
    </rPh>
    <phoneticPr fontId="2"/>
  </si>
  <si>
    <t>枝番</t>
    <rPh sb="0" eb="1">
      <t>エダ</t>
    </rPh>
    <rPh sb="1" eb="2">
      <t>バンゴウ</t>
    </rPh>
    <phoneticPr fontId="2"/>
  </si>
  <si>
    <t>外</t>
    <rPh sb="0" eb="1">
      <t>ホカ</t>
    </rPh>
    <phoneticPr fontId="2"/>
  </si>
  <si>
    <t>交通誘導員１人用</t>
    <rPh sb="0" eb="2">
      <t>コウツウ</t>
    </rPh>
    <rPh sb="2" eb="5">
      <t>ユウドウイン</t>
    </rPh>
    <rPh sb="6" eb="7">
      <t>ニン</t>
    </rPh>
    <rPh sb="7" eb="8">
      <t>ヨウ</t>
    </rPh>
    <phoneticPr fontId="2"/>
  </si>
  <si>
    <t>交通誘導員２人用</t>
    <rPh sb="0" eb="2">
      <t>コウツウ</t>
    </rPh>
    <rPh sb="2" eb="5">
      <t>ユウドウイン</t>
    </rPh>
    <rPh sb="6" eb="7">
      <t>ニン</t>
    </rPh>
    <rPh sb="7" eb="8">
      <t>ヨウ</t>
    </rPh>
    <phoneticPr fontId="2"/>
  </si>
  <si>
    <t>3+34</t>
    <phoneticPr fontId="2"/>
  </si>
  <si>
    <t>3+31</t>
    <phoneticPr fontId="2"/>
  </si>
  <si>
    <t>1+37</t>
    <phoneticPr fontId="2"/>
  </si>
  <si>
    <t>2+37</t>
    <phoneticPr fontId="2"/>
  </si>
  <si>
    <t>21+37</t>
    <phoneticPr fontId="2"/>
  </si>
  <si>
    <t>22+37</t>
    <phoneticPr fontId="2"/>
  </si>
  <si>
    <t>23+37</t>
    <phoneticPr fontId="2"/>
  </si>
  <si>
    <t>3+37</t>
    <phoneticPr fontId="2"/>
  </si>
  <si>
    <t>自</t>
    <rPh sb="0" eb="1">
      <t>ジ</t>
    </rPh>
    <phoneticPr fontId="2"/>
  </si>
  <si>
    <t>公共ます・蓋</t>
    <rPh sb="0" eb="2">
      <t>コウキョウ</t>
    </rPh>
    <rPh sb="5" eb="6">
      <t>フタ</t>
    </rPh>
    <phoneticPr fontId="2"/>
  </si>
  <si>
    <t>円</t>
    <rPh sb="0" eb="1">
      <t>エン</t>
    </rPh>
    <phoneticPr fontId="2"/>
  </si>
  <si>
    <t>小計</t>
    <rPh sb="0" eb="2">
      <t>ショウケイ</t>
    </rPh>
    <phoneticPr fontId="2"/>
  </si>
  <si>
    <t>完了日</t>
    <rPh sb="0" eb="2">
      <t>カンリョウ</t>
    </rPh>
    <rPh sb="2" eb="3">
      <t>ビ</t>
    </rPh>
    <phoneticPr fontId="2"/>
  </si>
  <si>
    <t>※特記</t>
    <rPh sb="1" eb="3">
      <t>トッキ</t>
    </rPh>
    <phoneticPr fontId="2"/>
  </si>
  <si>
    <t>型番</t>
    <rPh sb="0" eb="2">
      <t>カタバン</t>
    </rPh>
    <phoneticPr fontId="2"/>
  </si>
  <si>
    <t>申請工事店名</t>
    <rPh sb="0" eb="2">
      <t>シンセイ</t>
    </rPh>
    <rPh sb="2" eb="4">
      <t>コウジ</t>
    </rPh>
    <rPh sb="4" eb="5">
      <t>テン</t>
    </rPh>
    <rPh sb="5" eb="6">
      <t>メイ</t>
    </rPh>
    <phoneticPr fontId="2"/>
  </si>
  <si>
    <t>各務原市長　浅野　健司　様</t>
    <rPh sb="0" eb="4">
      <t>カカミガハラシ</t>
    </rPh>
    <rPh sb="4" eb="5">
      <t>チョウ</t>
    </rPh>
    <rPh sb="6" eb="8">
      <t>アサノ</t>
    </rPh>
    <rPh sb="9" eb="11">
      <t>ケンジ</t>
    </rPh>
    <rPh sb="12" eb="13">
      <t>サマ</t>
    </rPh>
    <phoneticPr fontId="2"/>
  </si>
  <si>
    <t>【月合計額】</t>
  </si>
  <si>
    <t>【消費税】</t>
    <rPh sb="1" eb="3">
      <t>ショウヒ</t>
    </rPh>
    <rPh sb="3" eb="4">
      <t>ゼイ</t>
    </rPh>
    <phoneticPr fontId="2"/>
  </si>
  <si>
    <t>【税込合計】</t>
    <rPh sb="1" eb="3">
      <t>ゼイコ</t>
    </rPh>
    <rPh sb="3" eb="5">
      <t>ゴウケイ</t>
    </rPh>
    <phoneticPr fontId="2"/>
  </si>
  <si>
    <t>小計</t>
    <rPh sb="0" eb="2">
      <t>ショウケイ</t>
    </rPh>
    <phoneticPr fontId="2"/>
  </si>
  <si>
    <t>指示日</t>
    <rPh sb="0" eb="2">
      <t>シジ</t>
    </rPh>
    <rPh sb="2" eb="3">
      <t>ビ</t>
    </rPh>
    <phoneticPr fontId="2"/>
  </si>
  <si>
    <t>那加桜町</t>
    <rPh sb="0" eb="2">
      <t>ナカ</t>
    </rPh>
    <rPh sb="2" eb="3">
      <t>サクラ</t>
    </rPh>
    <rPh sb="3" eb="4">
      <t>マチ</t>
    </rPh>
    <phoneticPr fontId="2"/>
  </si>
  <si>
    <t>各務原　太郎</t>
    <rPh sb="0" eb="3">
      <t>カカミガハラ</t>
    </rPh>
    <rPh sb="4" eb="6">
      <t>タロウ</t>
    </rPh>
    <phoneticPr fontId="2"/>
  </si>
  <si>
    <t>Ａ型公共マス蓋の仕様による加算額</t>
    <rPh sb="1" eb="2">
      <t>カタ</t>
    </rPh>
    <rPh sb="2" eb="4">
      <t>コウキョウ</t>
    </rPh>
    <phoneticPr fontId="2"/>
  </si>
  <si>
    <t>Ｄ型公共マス蓋の仕様による加算額</t>
    <rPh sb="1" eb="2">
      <t>カタ</t>
    </rPh>
    <rPh sb="2" eb="4">
      <t>コウキョウ</t>
    </rPh>
    <phoneticPr fontId="2"/>
  </si>
  <si>
    <t xml:space="preserve">A-11  </t>
    <phoneticPr fontId="2"/>
  </si>
  <si>
    <t xml:space="preserve">A-24   </t>
    <phoneticPr fontId="2"/>
  </si>
  <si>
    <t xml:space="preserve">A-32  </t>
    <phoneticPr fontId="2"/>
  </si>
  <si>
    <t xml:space="preserve">A-33  </t>
    <phoneticPr fontId="2"/>
  </si>
  <si>
    <t xml:space="preserve">A-34  </t>
    <phoneticPr fontId="2"/>
  </si>
  <si>
    <t xml:space="preserve">D- 1  </t>
    <phoneticPr fontId="2"/>
  </si>
  <si>
    <t xml:space="preserve">A- 3 </t>
    <phoneticPr fontId="2"/>
  </si>
  <si>
    <t>A- 2</t>
    <phoneticPr fontId="2"/>
  </si>
  <si>
    <t>A- 1</t>
    <phoneticPr fontId="2"/>
  </si>
  <si>
    <t xml:space="preserve">A-12 </t>
    <phoneticPr fontId="2"/>
  </si>
  <si>
    <t>A-13</t>
    <phoneticPr fontId="2"/>
  </si>
  <si>
    <t>A-14</t>
    <phoneticPr fontId="2"/>
  </si>
  <si>
    <t>A-15</t>
    <phoneticPr fontId="2"/>
  </si>
  <si>
    <t>A-21</t>
    <phoneticPr fontId="2"/>
  </si>
  <si>
    <t xml:space="preserve">A-22 </t>
    <phoneticPr fontId="2"/>
  </si>
  <si>
    <t xml:space="preserve">A-23  </t>
    <phoneticPr fontId="2"/>
  </si>
  <si>
    <t xml:space="preserve">A-25 </t>
    <phoneticPr fontId="2"/>
  </si>
  <si>
    <t xml:space="preserve">A-31   </t>
    <phoneticPr fontId="2"/>
  </si>
  <si>
    <t xml:space="preserve">A-35  </t>
    <phoneticPr fontId="2"/>
  </si>
  <si>
    <t xml:space="preserve">D- 2  </t>
    <phoneticPr fontId="2"/>
  </si>
  <si>
    <t xml:space="preserve">D- 3 </t>
    <phoneticPr fontId="2"/>
  </si>
  <si>
    <t>〇〇設備</t>
    <rPh sb="2" eb="4">
      <t>セツビ</t>
    </rPh>
    <phoneticPr fontId="2"/>
  </si>
  <si>
    <t>三井東町</t>
    <rPh sb="0" eb="2">
      <t>ミイ</t>
    </rPh>
    <rPh sb="2" eb="3">
      <t>ヒガシ</t>
    </rPh>
    <rPh sb="3" eb="4">
      <t>マチ</t>
    </rPh>
    <phoneticPr fontId="2"/>
  </si>
  <si>
    <t>〇〇工業</t>
    <rPh sb="2" eb="4">
      <t>コウギョウ</t>
    </rPh>
    <phoneticPr fontId="2"/>
  </si>
  <si>
    <t>　</t>
  </si>
  <si>
    <t>〇〇建設㈱
㈹下水道　花子</t>
    <rPh sb="2" eb="4">
      <t>ケンセツ</t>
    </rPh>
    <rPh sb="7" eb="9">
      <t>ゲスイ</t>
    </rPh>
    <rPh sb="9" eb="10">
      <t>ミチ</t>
    </rPh>
    <rPh sb="11" eb="13">
      <t>ハナコ</t>
    </rPh>
    <phoneticPr fontId="2"/>
  </si>
  <si>
    <t>型番リスト</t>
    <rPh sb="0" eb="2">
      <t>カタバン</t>
    </rPh>
    <phoneticPr fontId="2"/>
  </si>
  <si>
    <t>※特記：割増等がある場合に記入</t>
    <rPh sb="1" eb="3">
      <t>トッキ</t>
    </rPh>
    <rPh sb="4" eb="6">
      <t>ワリマシ</t>
    </rPh>
    <rPh sb="6" eb="7">
      <t>トウ</t>
    </rPh>
    <rPh sb="10" eb="12">
      <t>バアイ</t>
    </rPh>
    <rPh sb="13" eb="15">
      <t>キニュウ</t>
    </rPh>
    <phoneticPr fontId="2"/>
  </si>
  <si>
    <t>A- 2</t>
  </si>
  <si>
    <t>1+31</t>
  </si>
  <si>
    <r>
      <t>公共ますcode(</t>
    </r>
    <r>
      <rPr>
        <sz val="11"/>
        <color rgb="FFFF0000"/>
        <rFont val="ＭＳ 明朝"/>
        <family val="1"/>
        <charset val="128"/>
      </rPr>
      <t>昇順</t>
    </r>
    <r>
      <rPr>
        <sz val="11"/>
        <rFont val="ＭＳ 明朝"/>
        <family val="1"/>
        <charset val="128"/>
      </rPr>
      <t>)</t>
    </r>
    <rPh sb="0" eb="2">
      <t>コウキョウ</t>
    </rPh>
    <phoneticPr fontId="2"/>
  </si>
  <si>
    <t>公共ます単価
税抜き</t>
    <rPh sb="0" eb="2">
      <t>コウキョウ</t>
    </rPh>
    <rPh sb="4" eb="6">
      <t>タンカ</t>
    </rPh>
    <rPh sb="7" eb="8">
      <t>ゼイ</t>
    </rPh>
    <rPh sb="8" eb="9">
      <t>ヌ</t>
    </rPh>
    <phoneticPr fontId="2"/>
  </si>
  <si>
    <t>標準公共ます単価</t>
    <rPh sb="0" eb="2">
      <t>ヒョウジュン</t>
    </rPh>
    <rPh sb="2" eb="4">
      <t>コウキョウ</t>
    </rPh>
    <rPh sb="6" eb="8">
      <t>タンカ</t>
    </rPh>
    <phoneticPr fontId="2"/>
  </si>
  <si>
    <t>蓋加算額</t>
    <rPh sb="0" eb="1">
      <t>フタ</t>
    </rPh>
    <rPh sb="1" eb="4">
      <t>カサンガク</t>
    </rPh>
    <phoneticPr fontId="2"/>
  </si>
  <si>
    <r>
      <t>取付管code(</t>
    </r>
    <r>
      <rPr>
        <sz val="11"/>
        <color rgb="FFFF0000"/>
        <rFont val="ＭＳ 明朝"/>
        <family val="1"/>
        <charset val="128"/>
      </rPr>
      <t>昇順</t>
    </r>
    <r>
      <rPr>
        <sz val="11"/>
        <rFont val="ＭＳ 明朝"/>
        <family val="1"/>
        <charset val="128"/>
      </rPr>
      <t>)</t>
    </r>
    <rPh sb="0" eb="2">
      <t>トリツケ</t>
    </rPh>
    <rPh sb="2" eb="3">
      <t>カン</t>
    </rPh>
    <rPh sb="8" eb="10">
      <t>ショウジュン</t>
    </rPh>
    <phoneticPr fontId="2"/>
  </si>
  <si>
    <t>取付管単価
税抜き</t>
    <rPh sb="0" eb="2">
      <t>トリツケ</t>
    </rPh>
    <rPh sb="2" eb="3">
      <t>カン</t>
    </rPh>
    <rPh sb="3" eb="5">
      <t>タンカ</t>
    </rPh>
    <phoneticPr fontId="2"/>
  </si>
  <si>
    <t>現在</t>
    <rPh sb="0" eb="2">
      <t>ゲンザイ</t>
    </rPh>
    <phoneticPr fontId="2"/>
  </si>
  <si>
    <t>修正する時はシートの保護を</t>
    <rPh sb="0" eb="2">
      <t>シュウセイ</t>
    </rPh>
    <rPh sb="4" eb="5">
      <t>トキ</t>
    </rPh>
    <rPh sb="10" eb="12">
      <t>ホゴ</t>
    </rPh>
    <phoneticPr fontId="2"/>
  </si>
  <si>
    <t>解除してください</t>
    <rPh sb="0" eb="2">
      <t>カイジョ</t>
    </rPh>
    <phoneticPr fontId="2"/>
  </si>
  <si>
    <r>
      <rPr>
        <sz val="11"/>
        <color rgb="FFFFFF00"/>
        <rFont val="Meiryo UI"/>
        <family val="3"/>
        <charset val="128"/>
      </rPr>
      <t>校閲</t>
    </r>
    <r>
      <rPr>
        <sz val="11"/>
        <rFont val="Meiryo UI"/>
        <family val="3"/>
        <charset val="128"/>
      </rPr>
      <t>→</t>
    </r>
    <r>
      <rPr>
        <sz val="11"/>
        <color rgb="FFFFFF00"/>
        <rFont val="Meiryo UI"/>
        <family val="3"/>
        <charset val="128"/>
      </rPr>
      <t>シートの保護の解除</t>
    </r>
    <rPh sb="0" eb="2">
      <t>コウエツ</t>
    </rPh>
    <rPh sb="7" eb="9">
      <t>ホゴ</t>
    </rPh>
    <rPh sb="10" eb="12">
      <t>カイジョ</t>
    </rPh>
    <phoneticPr fontId="2"/>
  </si>
  <si>
    <t>修正が終わったら再び保護すること</t>
    <rPh sb="0" eb="2">
      <t>シュウセイ</t>
    </rPh>
    <rPh sb="3" eb="4">
      <t>オ</t>
    </rPh>
    <rPh sb="8" eb="9">
      <t>フタタ</t>
    </rPh>
    <rPh sb="10" eb="12">
      <t>ホゴ</t>
    </rPh>
    <phoneticPr fontId="2"/>
  </si>
  <si>
    <t xml:space="preserve"> 4  A- 2   T-2 </t>
    <phoneticPr fontId="2"/>
  </si>
  <si>
    <t>着色部</t>
    <rPh sb="0" eb="2">
      <t>チャクショク</t>
    </rPh>
    <rPh sb="2" eb="3">
      <t>ブ</t>
    </rPh>
    <phoneticPr fontId="2"/>
  </si>
  <si>
    <t>のみ</t>
    <phoneticPr fontId="2"/>
  </si>
  <si>
    <t>入力すること</t>
    <rPh sb="0" eb="2">
      <t>ニュウリョク</t>
    </rPh>
    <phoneticPr fontId="2"/>
  </si>
  <si>
    <t xml:space="preserve"> 6  A- 2   T-8 </t>
    <phoneticPr fontId="2"/>
  </si>
  <si>
    <t xml:space="preserve"> 7  A- 3   T-2 </t>
    <phoneticPr fontId="2"/>
  </si>
  <si>
    <t xml:space="preserve"> 8  A- 3   T-2F</t>
    <phoneticPr fontId="2"/>
  </si>
  <si>
    <t xml:space="preserve"> 9  A- 3   T-8 </t>
    <phoneticPr fontId="2"/>
  </si>
  <si>
    <t xml:space="preserve">10  A- 4   T-2 </t>
    <phoneticPr fontId="2"/>
  </si>
  <si>
    <t>11  A- 4   T-2F</t>
    <phoneticPr fontId="2"/>
  </si>
  <si>
    <t>17  A-11   T-2F</t>
    <phoneticPr fontId="2"/>
  </si>
  <si>
    <t>取出部単価</t>
    <rPh sb="0" eb="1">
      <t>ト</t>
    </rPh>
    <rPh sb="1" eb="2">
      <t>ダ</t>
    </rPh>
    <rPh sb="2" eb="3">
      <t>ブ</t>
    </rPh>
    <rPh sb="3" eb="5">
      <t>タンカ</t>
    </rPh>
    <phoneticPr fontId="2"/>
  </si>
  <si>
    <t>延伸部単価</t>
    <rPh sb="0" eb="2">
      <t>エンシン</t>
    </rPh>
    <rPh sb="2" eb="3">
      <t>ブ</t>
    </rPh>
    <rPh sb="3" eb="5">
      <t>タンカ</t>
    </rPh>
    <phoneticPr fontId="2"/>
  </si>
  <si>
    <t xml:space="preserve">49  A-32   T-2 </t>
    <phoneticPr fontId="2"/>
  </si>
  <si>
    <t>50  A-32   T-2F</t>
    <phoneticPr fontId="2"/>
  </si>
  <si>
    <t>2+32</t>
    <phoneticPr fontId="2"/>
  </si>
  <si>
    <t xml:space="preserve">51  A-32   T-8 </t>
    <phoneticPr fontId="2"/>
  </si>
  <si>
    <t xml:space="preserve">52  A-33   T-2 </t>
    <phoneticPr fontId="2"/>
  </si>
  <si>
    <t>2+35</t>
    <phoneticPr fontId="2"/>
  </si>
  <si>
    <t>53  A-33   T-2F</t>
    <phoneticPr fontId="2"/>
  </si>
  <si>
    <t xml:space="preserve">54  A-33   T-8 </t>
    <phoneticPr fontId="2"/>
  </si>
  <si>
    <t>2+38</t>
    <phoneticPr fontId="2"/>
  </si>
  <si>
    <t xml:space="preserve">55  A-34   T-2 </t>
    <phoneticPr fontId="2"/>
  </si>
  <si>
    <t>56  A-34   T-2F</t>
    <phoneticPr fontId="2"/>
  </si>
  <si>
    <t>21+32</t>
    <phoneticPr fontId="2"/>
  </si>
  <si>
    <t xml:space="preserve">57  A-34   T-8 </t>
    <phoneticPr fontId="2"/>
  </si>
  <si>
    <t xml:space="preserve">58  A-35   T-2 </t>
    <phoneticPr fontId="2"/>
  </si>
  <si>
    <t>21+35</t>
    <phoneticPr fontId="2"/>
  </si>
  <si>
    <t>59  A-35   T-2F</t>
    <phoneticPr fontId="2"/>
  </si>
  <si>
    <t xml:space="preserve">60  A-35   T-8 </t>
    <phoneticPr fontId="2"/>
  </si>
  <si>
    <t>21+38</t>
    <phoneticPr fontId="2"/>
  </si>
  <si>
    <t xml:space="preserve">61  D- 1   T-2 </t>
    <phoneticPr fontId="2"/>
  </si>
  <si>
    <t>62  D- 1   T-2F</t>
    <phoneticPr fontId="2"/>
  </si>
  <si>
    <t>22+32</t>
    <phoneticPr fontId="2"/>
  </si>
  <si>
    <t>63  D- 1   T-14</t>
    <phoneticPr fontId="2"/>
  </si>
  <si>
    <t xml:space="preserve"> T-14含む</t>
    <phoneticPr fontId="2"/>
  </si>
  <si>
    <t xml:space="preserve">64  D- 2   T-2 </t>
    <phoneticPr fontId="2"/>
  </si>
  <si>
    <t>22+35</t>
    <phoneticPr fontId="2"/>
  </si>
  <si>
    <t>65  D- 2   T-2F</t>
    <phoneticPr fontId="2"/>
  </si>
  <si>
    <t>66  D- 2   T-14</t>
    <phoneticPr fontId="2"/>
  </si>
  <si>
    <t>22+38</t>
    <phoneticPr fontId="2"/>
  </si>
  <si>
    <t xml:space="preserve">67  D- 3   T-2 </t>
    <phoneticPr fontId="2"/>
  </si>
  <si>
    <t>68  D- 3   T-2F</t>
    <phoneticPr fontId="2"/>
  </si>
  <si>
    <t>23+32</t>
    <phoneticPr fontId="2"/>
  </si>
  <si>
    <t>69  D- 3   T-14</t>
    <phoneticPr fontId="2"/>
  </si>
  <si>
    <t>←A型の蓋交換(T2→T1F)</t>
    <phoneticPr fontId="2"/>
  </si>
  <si>
    <t>23+35</t>
    <phoneticPr fontId="2"/>
  </si>
  <si>
    <t>←B型の蓋交換(T2→T2F)</t>
    <phoneticPr fontId="2"/>
  </si>
  <si>
    <r>
      <t>←コンクリート復旧</t>
    </r>
    <r>
      <rPr>
        <sz val="8"/>
        <rFont val="ＭＳ 明朝"/>
        <family val="1"/>
        <charset val="128"/>
      </rPr>
      <t>(0.8*0.8*0.1(厚さ)溶接金網含む)</t>
    </r>
    <rPh sb="7" eb="9">
      <t>フッキュウ</t>
    </rPh>
    <rPh sb="22" eb="23">
      <t>アツ</t>
    </rPh>
    <rPh sb="25" eb="27">
      <t>ヨウセツ</t>
    </rPh>
    <rPh sb="27" eb="29">
      <t>カナアミ</t>
    </rPh>
    <rPh sb="29" eb="30">
      <t>フク</t>
    </rPh>
    <phoneticPr fontId="2"/>
  </si>
  <si>
    <t>23+38</t>
    <phoneticPr fontId="2"/>
  </si>
  <si>
    <t>←既設ます撤去・樹木伐採等含む</t>
    <rPh sb="1" eb="3">
      <t>キセツ</t>
    </rPh>
    <rPh sb="5" eb="7">
      <t>テッキョ</t>
    </rPh>
    <rPh sb="8" eb="10">
      <t>ジュモク</t>
    </rPh>
    <rPh sb="10" eb="12">
      <t>バッサイ</t>
    </rPh>
    <rPh sb="12" eb="13">
      <t>トウ</t>
    </rPh>
    <rPh sb="13" eb="14">
      <t>フク</t>
    </rPh>
    <phoneticPr fontId="2"/>
  </si>
  <si>
    <t>←擁壁等構造物取壊し含む</t>
    <rPh sb="1" eb="3">
      <t>ヨウヘキ</t>
    </rPh>
    <rPh sb="3" eb="4">
      <t>トウ</t>
    </rPh>
    <rPh sb="4" eb="7">
      <t>コウゾウブツ</t>
    </rPh>
    <rPh sb="7" eb="9">
      <t>トリコワ</t>
    </rPh>
    <rPh sb="10" eb="11">
      <t>フク</t>
    </rPh>
    <phoneticPr fontId="2"/>
  </si>
  <si>
    <t>3+32</t>
    <phoneticPr fontId="2"/>
  </si>
  <si>
    <t>3+35</t>
    <phoneticPr fontId="2"/>
  </si>
  <si>
    <t>3+38</t>
    <phoneticPr fontId="2"/>
  </si>
  <si>
    <t>蓋加算額</t>
    <rPh sb="0" eb="1">
      <t>フタ</t>
    </rPh>
    <rPh sb="1" eb="3">
      <t>カサン</t>
    </rPh>
    <rPh sb="3" eb="4">
      <t>ガク</t>
    </rPh>
    <phoneticPr fontId="2"/>
  </si>
  <si>
    <t>Ａ型公共マス</t>
    <rPh sb="1" eb="2">
      <t>カタ</t>
    </rPh>
    <rPh sb="2" eb="4">
      <t>コウキョウ</t>
    </rPh>
    <phoneticPr fontId="2"/>
  </si>
  <si>
    <t>蓋の仕様による加算額</t>
    <rPh sb="0" eb="1">
      <t>フタ</t>
    </rPh>
    <rPh sb="2" eb="4">
      <t>シヨウ</t>
    </rPh>
    <rPh sb="7" eb="10">
      <t>カサンガク</t>
    </rPh>
    <phoneticPr fontId="2"/>
  </si>
  <si>
    <t>加算額(円)</t>
    <rPh sb="0" eb="3">
      <t>カサンガク</t>
    </rPh>
    <rPh sb="4" eb="5">
      <t>エン</t>
    </rPh>
    <phoneticPr fontId="2"/>
  </si>
  <si>
    <t>Ｄ型公共マス</t>
    <rPh sb="1" eb="2">
      <t>カタ</t>
    </rPh>
    <rPh sb="2" eb="4">
      <t>コウキョウ</t>
    </rPh>
    <phoneticPr fontId="2"/>
  </si>
  <si>
    <t>A- 4</t>
  </si>
  <si>
    <t>A- 5</t>
  </si>
  <si>
    <t xml:space="preserve">51  雑工A  </t>
    <phoneticPr fontId="2"/>
  </si>
  <si>
    <t xml:space="preserve">52  雑工B  </t>
    <phoneticPr fontId="2"/>
  </si>
  <si>
    <t xml:space="preserve">53  雑工C  </t>
    <phoneticPr fontId="2"/>
  </si>
  <si>
    <r>
      <t xml:space="preserve">A-40 </t>
    </r>
    <r>
      <rPr>
        <sz val="10"/>
        <rFont val="ＭＳ 明朝"/>
        <family val="1"/>
        <charset val="128"/>
      </rPr>
      <t>(蓋取替)</t>
    </r>
    <r>
      <rPr>
        <sz val="11"/>
        <rFont val="ＭＳ 明朝"/>
        <family val="1"/>
        <charset val="128"/>
      </rPr>
      <t xml:space="preserve"> </t>
    </r>
    <rPh sb="6" eb="7">
      <t>フタ</t>
    </rPh>
    <rPh sb="7" eb="9">
      <t>トリカエ</t>
    </rPh>
    <phoneticPr fontId="2"/>
  </si>
  <si>
    <t>A/T-2</t>
    <phoneticPr fontId="2"/>
  </si>
  <si>
    <t>A/T-2F</t>
    <phoneticPr fontId="2"/>
  </si>
  <si>
    <t>A/T-8</t>
    <phoneticPr fontId="2"/>
  </si>
  <si>
    <t>D/T-2F</t>
    <phoneticPr fontId="2"/>
  </si>
  <si>
    <t>D/T-14</t>
    <phoneticPr fontId="2"/>
  </si>
  <si>
    <t>1+32</t>
  </si>
  <si>
    <t>1+34</t>
  </si>
  <si>
    <t>1+35</t>
  </si>
  <si>
    <t>1+37</t>
  </si>
  <si>
    <t>1+38</t>
  </si>
  <si>
    <t>2+31</t>
  </si>
  <si>
    <t>2+32</t>
  </si>
  <si>
    <t>2+34</t>
  </si>
  <si>
    <t>2+35</t>
  </si>
  <si>
    <t>2+37</t>
  </si>
  <si>
    <t>2+38</t>
  </si>
  <si>
    <t>3+31</t>
  </si>
  <si>
    <t>3+32</t>
  </si>
  <si>
    <t>3+34</t>
  </si>
  <si>
    <t>3+35</t>
  </si>
  <si>
    <t>3+37</t>
  </si>
  <si>
    <t>3+38</t>
  </si>
  <si>
    <t>4+31</t>
  </si>
  <si>
    <t>4+32</t>
  </si>
  <si>
    <t>4+34</t>
  </si>
  <si>
    <t>4+35</t>
  </si>
  <si>
    <t>4+37</t>
  </si>
  <si>
    <t>4+38</t>
  </si>
  <si>
    <t>11+31</t>
  </si>
  <si>
    <t>11+32</t>
  </si>
  <si>
    <t>11+34</t>
  </si>
  <si>
    <t>11+35</t>
  </si>
  <si>
    <t>11+37</t>
  </si>
  <si>
    <t>11+38</t>
  </si>
  <si>
    <t>12+31</t>
  </si>
  <si>
    <t>12+32</t>
  </si>
  <si>
    <t>12+34</t>
  </si>
  <si>
    <t>12+35</t>
  </si>
  <si>
    <t>12+37</t>
  </si>
  <si>
    <t>12+38</t>
  </si>
  <si>
    <t>13+31</t>
  </si>
  <si>
    <t>13+32</t>
  </si>
  <si>
    <t>13+34</t>
  </si>
  <si>
    <t>13+35</t>
  </si>
  <si>
    <t>13+37</t>
  </si>
  <si>
    <t>13+38</t>
  </si>
  <si>
    <t>14+31</t>
  </si>
  <si>
    <t>14+32</t>
  </si>
  <si>
    <t>14+34</t>
  </si>
  <si>
    <t>14+35</t>
  </si>
  <si>
    <t>14+37</t>
  </si>
  <si>
    <t>14+38</t>
  </si>
  <si>
    <t>21+31</t>
  </si>
  <si>
    <t>21+32</t>
  </si>
  <si>
    <t>21+34</t>
  </si>
  <si>
    <t>21+35</t>
  </si>
  <si>
    <t>21+37</t>
  </si>
  <si>
    <t>21+38</t>
  </si>
  <si>
    <t>22+31</t>
  </si>
  <si>
    <t>22+32</t>
  </si>
  <si>
    <t>22+34</t>
  </si>
  <si>
    <t>22+35</t>
  </si>
  <si>
    <t>22+37</t>
  </si>
  <si>
    <t>22+38</t>
  </si>
  <si>
    <t>23+31</t>
  </si>
  <si>
    <t>23+32</t>
  </si>
  <si>
    <t>23+34</t>
  </si>
  <si>
    <t>23+35</t>
  </si>
  <si>
    <t>23+37</t>
  </si>
  <si>
    <t>23+38</t>
  </si>
  <si>
    <t>24+31</t>
  </si>
  <si>
    <t>24+32</t>
  </si>
  <si>
    <t>24+34</t>
  </si>
  <si>
    <t>24+35</t>
  </si>
  <si>
    <t>24+37</t>
  </si>
  <si>
    <t>24+38</t>
  </si>
  <si>
    <t>41×2人</t>
    <rPh sb="4" eb="5">
      <t>ニン</t>
    </rPh>
    <phoneticPr fontId="2"/>
  </si>
  <si>
    <t xml:space="preserve">M- 1       </t>
    <phoneticPr fontId="2"/>
  </si>
  <si>
    <t xml:space="preserve">M- 2       </t>
    <phoneticPr fontId="2"/>
  </si>
  <si>
    <t>取付管</t>
    <phoneticPr fontId="2"/>
  </si>
  <si>
    <t>指定工事店名：</t>
    <rPh sb="0" eb="2">
      <t>シテイ</t>
    </rPh>
    <rPh sb="2" eb="4">
      <t>コウジ</t>
    </rPh>
    <rPh sb="4" eb="5">
      <t>テン</t>
    </rPh>
    <rPh sb="5" eb="6">
      <t>メイ</t>
    </rPh>
    <phoneticPr fontId="2"/>
  </si>
  <si>
    <t>公共汚水ます等設置工事完了実績報告書（</t>
    <phoneticPr fontId="2"/>
  </si>
  <si>
    <t>月検査完了分）</t>
    <phoneticPr fontId="2"/>
  </si>
  <si>
    <t>設　置　場　所</t>
    <rPh sb="0" eb="1">
      <t>セツ</t>
    </rPh>
    <rPh sb="2" eb="3">
      <t>チ</t>
    </rPh>
    <rPh sb="4" eb="5">
      <t>バ</t>
    </rPh>
    <rPh sb="6" eb="7">
      <t>ショ</t>
    </rPh>
    <phoneticPr fontId="2"/>
  </si>
  <si>
    <t>金額①</t>
    <rPh sb="0" eb="1">
      <t>キン</t>
    </rPh>
    <rPh sb="1" eb="2">
      <t>ガク</t>
    </rPh>
    <phoneticPr fontId="2"/>
  </si>
  <si>
    <t>金額②</t>
    <rPh sb="0" eb="1">
      <t>キン</t>
    </rPh>
    <rPh sb="1" eb="2">
      <t>ガク</t>
    </rPh>
    <phoneticPr fontId="2"/>
  </si>
  <si>
    <t>①②の合計</t>
    <rPh sb="3" eb="4">
      <t>ゴウ</t>
    </rPh>
    <rPh sb="4" eb="5">
      <t>ケイ</t>
    </rPh>
    <phoneticPr fontId="2"/>
  </si>
  <si>
    <t>公共ます・蓋</t>
    <rPh sb="5" eb="6">
      <t>フタ</t>
    </rPh>
    <phoneticPr fontId="2"/>
  </si>
  <si>
    <t xml:space="preserve"> 1  A- 1   T-2 </t>
    <phoneticPr fontId="2"/>
  </si>
  <si>
    <t xml:space="preserve"> 2  A- 1   T-2F</t>
    <phoneticPr fontId="2"/>
  </si>
  <si>
    <t xml:space="preserve"> 3  A- 1   T-8 </t>
    <phoneticPr fontId="2"/>
  </si>
  <si>
    <t xml:space="preserve"> 5  A- 2   T-2F</t>
    <phoneticPr fontId="2"/>
  </si>
  <si>
    <t xml:space="preserve">12  A- 4   T-8 </t>
    <phoneticPr fontId="2"/>
  </si>
  <si>
    <t xml:space="preserve">13  A- 5   T-2 </t>
    <phoneticPr fontId="2"/>
  </si>
  <si>
    <t>14  A- 5   T-2F</t>
    <phoneticPr fontId="2"/>
  </si>
  <si>
    <t xml:space="preserve">15  A- 5   T-8 </t>
    <phoneticPr fontId="2"/>
  </si>
  <si>
    <t xml:space="preserve">16  A-11   T-2 </t>
    <phoneticPr fontId="2"/>
  </si>
  <si>
    <t xml:space="preserve">18  A-11   T-8 </t>
    <phoneticPr fontId="2"/>
  </si>
  <si>
    <t xml:space="preserve">19  A-12   T-2 </t>
    <phoneticPr fontId="2"/>
  </si>
  <si>
    <t>20  A-12   T-2F</t>
    <phoneticPr fontId="2"/>
  </si>
  <si>
    <t xml:space="preserve">21  A-12   T-8 </t>
    <phoneticPr fontId="2"/>
  </si>
  <si>
    <t xml:space="preserve">22  A-13   T-2 </t>
    <phoneticPr fontId="2"/>
  </si>
  <si>
    <t>1+31</t>
    <phoneticPr fontId="2"/>
  </si>
  <si>
    <t>23  A-13   T-2F</t>
    <phoneticPr fontId="2"/>
  </si>
  <si>
    <t>1+32</t>
    <phoneticPr fontId="2"/>
  </si>
  <si>
    <t xml:space="preserve">24  A-13   T-8 </t>
    <phoneticPr fontId="2"/>
  </si>
  <si>
    <t>1+34</t>
    <phoneticPr fontId="2"/>
  </si>
  <si>
    <t xml:space="preserve">25  A-14   T-2 </t>
    <phoneticPr fontId="2"/>
  </si>
  <si>
    <t>1+35</t>
    <phoneticPr fontId="2"/>
  </si>
  <si>
    <t>26  A-14   T-2F</t>
    <phoneticPr fontId="2"/>
  </si>
  <si>
    <t xml:space="preserve">27  A-14   T-8 </t>
    <phoneticPr fontId="2"/>
  </si>
  <si>
    <t>1+38</t>
    <phoneticPr fontId="2"/>
  </si>
  <si>
    <t xml:space="preserve">28  A-15   T-2 </t>
    <phoneticPr fontId="2"/>
  </si>
  <si>
    <t>11+31</t>
    <phoneticPr fontId="2"/>
  </si>
  <si>
    <t>29  A-15   T-2F</t>
    <phoneticPr fontId="2"/>
  </si>
  <si>
    <t>11+32</t>
    <phoneticPr fontId="2"/>
  </si>
  <si>
    <t xml:space="preserve">30  A-15   T-8 </t>
    <phoneticPr fontId="2"/>
  </si>
  <si>
    <t>11+34</t>
    <phoneticPr fontId="2"/>
  </si>
  <si>
    <t xml:space="preserve">31  A-21   T-2 </t>
    <phoneticPr fontId="2"/>
  </si>
  <si>
    <t>11+35</t>
    <phoneticPr fontId="2"/>
  </si>
  <si>
    <t>32  A-21   T-2F</t>
    <phoneticPr fontId="2"/>
  </si>
  <si>
    <t>11+37</t>
    <phoneticPr fontId="2"/>
  </si>
  <si>
    <t xml:space="preserve">33  A-21   T-8 </t>
    <phoneticPr fontId="2"/>
  </si>
  <si>
    <t>11+38</t>
    <phoneticPr fontId="2"/>
  </si>
  <si>
    <t xml:space="preserve">34  A-22   T-2 </t>
    <phoneticPr fontId="2"/>
  </si>
  <si>
    <t>12+31</t>
    <phoneticPr fontId="2"/>
  </si>
  <si>
    <t>35  A-22   T-2F</t>
    <phoneticPr fontId="2"/>
  </si>
  <si>
    <t>12+32</t>
    <phoneticPr fontId="2"/>
  </si>
  <si>
    <t xml:space="preserve">36  A-22   T-8 </t>
    <phoneticPr fontId="2"/>
  </si>
  <si>
    <t>12+34</t>
    <phoneticPr fontId="2"/>
  </si>
  <si>
    <t xml:space="preserve">37  A-23   T-2 </t>
    <phoneticPr fontId="2"/>
  </si>
  <si>
    <t>12+35</t>
    <phoneticPr fontId="2"/>
  </si>
  <si>
    <t>38  A-23   T-2F</t>
    <phoneticPr fontId="2"/>
  </si>
  <si>
    <t>12+37</t>
    <phoneticPr fontId="2"/>
  </si>
  <si>
    <t xml:space="preserve">39  A-23   T-8 </t>
    <phoneticPr fontId="2"/>
  </si>
  <si>
    <t>12+38</t>
    <phoneticPr fontId="2"/>
  </si>
  <si>
    <t xml:space="preserve">40  A-24   T-2 </t>
    <phoneticPr fontId="2"/>
  </si>
  <si>
    <t>13+31</t>
    <phoneticPr fontId="2"/>
  </si>
  <si>
    <t>41  A-24   T-2F</t>
    <phoneticPr fontId="2"/>
  </si>
  <si>
    <t>13+32</t>
    <phoneticPr fontId="2"/>
  </si>
  <si>
    <t xml:space="preserve">42  A-24   T-8 </t>
    <phoneticPr fontId="2"/>
  </si>
  <si>
    <t>13+34</t>
    <phoneticPr fontId="2"/>
  </si>
  <si>
    <t xml:space="preserve">43  A-25   T-2 </t>
    <phoneticPr fontId="2"/>
  </si>
  <si>
    <t>13+35</t>
    <phoneticPr fontId="2"/>
  </si>
  <si>
    <t>44  A-25   T-2F</t>
    <phoneticPr fontId="2"/>
  </si>
  <si>
    <t>13+37</t>
    <phoneticPr fontId="2"/>
  </si>
  <si>
    <t xml:space="preserve">45  A-25   T-8 </t>
    <phoneticPr fontId="2"/>
  </si>
  <si>
    <t>13+38</t>
    <phoneticPr fontId="2"/>
  </si>
  <si>
    <t xml:space="preserve">46  A-31   T-2 </t>
    <phoneticPr fontId="2"/>
  </si>
  <si>
    <t>47  A-31   T-2F</t>
    <phoneticPr fontId="2"/>
  </si>
  <si>
    <t xml:space="preserve">48  A-31   T-8 </t>
    <phoneticPr fontId="2"/>
  </si>
  <si>
    <t>15+31</t>
  </si>
  <si>
    <t>15+32</t>
  </si>
  <si>
    <t>15+34</t>
  </si>
  <si>
    <t>15+35</t>
  </si>
  <si>
    <t>15+37</t>
  </si>
  <si>
    <t>15+38</t>
  </si>
  <si>
    <r>
      <t>71  A-40 　</t>
    </r>
    <r>
      <rPr>
        <sz val="10"/>
        <rFont val="ＭＳ 明朝"/>
        <family val="1"/>
        <charset val="128"/>
      </rPr>
      <t>蓋取替</t>
    </r>
    <rPh sb="10" eb="11">
      <t>フタ</t>
    </rPh>
    <rPh sb="11" eb="13">
      <t>トリカエ</t>
    </rPh>
    <phoneticPr fontId="2"/>
  </si>
  <si>
    <r>
      <t>72  B- 4 　</t>
    </r>
    <r>
      <rPr>
        <sz val="10"/>
        <rFont val="ＭＳ 明朝"/>
        <family val="1"/>
        <charset val="128"/>
      </rPr>
      <t>蓋取替</t>
    </r>
    <phoneticPr fontId="2"/>
  </si>
  <si>
    <r>
      <t>73  A-ハット型</t>
    </r>
    <r>
      <rPr>
        <sz val="10"/>
        <rFont val="ＭＳ 明朝"/>
        <family val="1"/>
        <charset val="128"/>
      </rPr>
      <t>蓋</t>
    </r>
    <rPh sb="9" eb="10">
      <t>カタ</t>
    </rPh>
    <phoneticPr fontId="2"/>
  </si>
  <si>
    <t>←A型のハット型BOX（蓋付き)</t>
    <rPh sb="7" eb="8">
      <t>カタ</t>
    </rPh>
    <rPh sb="13" eb="14">
      <t>ツ</t>
    </rPh>
    <phoneticPr fontId="2"/>
  </si>
  <si>
    <t xml:space="preserve">81  51  　 雑工A </t>
    <phoneticPr fontId="2"/>
  </si>
  <si>
    <t>82  52  　 雑工B</t>
    <phoneticPr fontId="2"/>
  </si>
  <si>
    <t>83  53  　 雑工C</t>
    <phoneticPr fontId="2"/>
  </si>
  <si>
    <t xml:space="preserve">91  M- 1    </t>
    <phoneticPr fontId="2"/>
  </si>
  <si>
    <t xml:space="preserve">92  M- 2    </t>
    <phoneticPr fontId="2"/>
  </si>
  <si>
    <t xml:space="preserve">93 交通整理員    </t>
    <rPh sb="3" eb="5">
      <t>コウツウ</t>
    </rPh>
    <rPh sb="5" eb="7">
      <t>セイリ</t>
    </rPh>
    <rPh sb="7" eb="8">
      <t>イン</t>
    </rPh>
    <phoneticPr fontId="2"/>
  </si>
  <si>
    <t>25+31</t>
  </si>
  <si>
    <t>25+32</t>
  </si>
  <si>
    <t>25+34</t>
  </si>
  <si>
    <t>25+35</t>
  </si>
  <si>
    <t>25+37</t>
  </si>
  <si>
    <t>25+38</t>
  </si>
  <si>
    <t>T-2F</t>
    <phoneticPr fontId="2"/>
  </si>
  <si>
    <t>ハット型BOX</t>
    <rPh sb="3" eb="4">
      <t>カタ</t>
    </rPh>
    <phoneticPr fontId="2"/>
  </si>
  <si>
    <t>5+31</t>
    <phoneticPr fontId="2"/>
  </si>
  <si>
    <t>5+32</t>
    <phoneticPr fontId="2"/>
  </si>
  <si>
    <t>5+34</t>
    <phoneticPr fontId="2"/>
  </si>
  <si>
    <t>5+35</t>
    <phoneticPr fontId="2"/>
  </si>
  <si>
    <t>5+37</t>
    <phoneticPr fontId="2"/>
  </si>
  <si>
    <t>5+38</t>
    <phoneticPr fontId="2"/>
  </si>
  <si>
    <t>76 重機・DT等回送費</t>
    <rPh sb="3" eb="5">
      <t>ジュウキ</t>
    </rPh>
    <rPh sb="8" eb="9">
      <t>トウ</t>
    </rPh>
    <rPh sb="9" eb="11">
      <t>カイソウ</t>
    </rPh>
    <rPh sb="11" eb="12">
      <t>ヒ</t>
    </rPh>
    <phoneticPr fontId="2"/>
  </si>
  <si>
    <t>A-ハット型蓋</t>
    <phoneticPr fontId="2"/>
  </si>
  <si>
    <t xml:space="preserve">B- 4(蓋取替)  </t>
    <phoneticPr fontId="2"/>
  </si>
  <si>
    <t>5+31</t>
  </si>
  <si>
    <t>5+32</t>
  </si>
  <si>
    <t>5+35</t>
  </si>
  <si>
    <t>5+37</t>
  </si>
  <si>
    <t>5+38</t>
  </si>
  <si>
    <t>5+34</t>
    <phoneticPr fontId="2"/>
  </si>
  <si>
    <t>15+35</t>
    <phoneticPr fontId="2"/>
  </si>
  <si>
    <t>重機・DT等回送費</t>
    <phoneticPr fontId="2"/>
  </si>
  <si>
    <t>GM1人使用</t>
    <rPh sb="3" eb="4">
      <t>ニン</t>
    </rPh>
    <rPh sb="4" eb="5">
      <t>シ</t>
    </rPh>
    <rPh sb="5" eb="6">
      <t>ヨウ</t>
    </rPh>
    <phoneticPr fontId="2"/>
  </si>
  <si>
    <t>GM2人使用</t>
    <rPh sb="3" eb="4">
      <t>ニン</t>
    </rPh>
    <rPh sb="4" eb="5">
      <t>シ</t>
    </rPh>
    <rPh sb="5" eb="6">
      <t>ヨウ</t>
    </rPh>
    <phoneticPr fontId="2"/>
  </si>
  <si>
    <t>A- 1</t>
  </si>
  <si>
    <t>A/T-2F</t>
  </si>
  <si>
    <t>A/T-2</t>
  </si>
  <si>
    <t>セットバックA</t>
  </si>
  <si>
    <t>令和　年　月　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</si>
  <si>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51×1人</t>
    <phoneticPr fontId="2"/>
  </si>
  <si>
    <t>51×2人</t>
    <rPh sb="4" eb="5">
      <t>ニン</t>
    </rPh>
    <phoneticPr fontId="2"/>
  </si>
  <si>
    <t>既設取付管撤去A</t>
    <rPh sb="0" eb="7">
      <t>キセツトリツケカンテッキョ</t>
    </rPh>
    <phoneticPr fontId="2"/>
  </si>
  <si>
    <t>既設取付管撤去B</t>
    <phoneticPr fontId="2"/>
  </si>
  <si>
    <t>既設取付管撤去C</t>
    <phoneticPr fontId="2"/>
  </si>
  <si>
    <r>
      <rPr>
        <b/>
        <sz val="11"/>
        <color rgb="FFFF0000"/>
        <rFont val="ＭＳ 明朝"/>
        <family val="1"/>
        <charset val="128"/>
      </rPr>
      <t>赤字</t>
    </r>
    <r>
      <rPr>
        <sz val="11"/>
        <rFont val="ＭＳ 明朝"/>
        <family val="1"/>
        <charset val="128"/>
      </rPr>
      <t>は前年度と</t>
    </r>
    <rPh sb="0" eb="2">
      <t>アカジ</t>
    </rPh>
    <rPh sb="3" eb="6">
      <t>ゼンネンド</t>
    </rPh>
    <phoneticPr fontId="2"/>
  </si>
  <si>
    <t>変わったもの</t>
    <phoneticPr fontId="2"/>
  </si>
  <si>
    <t>←０号ﾏﾝﾎ-ﾙ(T-14;蓋のみ支給品)/MH深＝2ｍまで</t>
    <rPh sb="2" eb="3">
      <t>ゴウ</t>
    </rPh>
    <rPh sb="14" eb="15">
      <t>フタ</t>
    </rPh>
    <rPh sb="17" eb="20">
      <t>シキュウヒン</t>
    </rPh>
    <rPh sb="24" eb="25">
      <t>フカ</t>
    </rPh>
    <phoneticPr fontId="2"/>
  </si>
  <si>
    <t>←０号ﾏﾝﾎ-ﾙ(T-14;蓋のみ支給品)/MH深＝3ｍまで</t>
    <rPh sb="2" eb="3">
      <t>ゴウ</t>
    </rPh>
    <rPh sb="14" eb="15">
      <t>フタ</t>
    </rPh>
    <rPh sb="17" eb="20">
      <t>シキュウヒン</t>
    </rPh>
    <rPh sb="24" eb="25">
      <t>フカ</t>
    </rPh>
    <phoneticPr fontId="2"/>
  </si>
  <si>
    <t>81 既設取付管撤去A</t>
    <rPh sb="3" eb="5">
      <t>キセツ</t>
    </rPh>
    <rPh sb="5" eb="8">
      <t>トリツケカン</t>
    </rPh>
    <rPh sb="8" eb="10">
      <t>テッキョ</t>
    </rPh>
    <phoneticPr fontId="2"/>
  </si>
  <si>
    <t>← L=2.2m以内,H=1.5m</t>
    <rPh sb="8" eb="10">
      <t>イナイ</t>
    </rPh>
    <phoneticPr fontId="2"/>
  </si>
  <si>
    <t>82 既設取付管撤去B</t>
    <phoneticPr fontId="2"/>
  </si>
  <si>
    <t>← L=4.2m以内,H=1.5m</t>
    <rPh sb="8" eb="10">
      <t>イナイ</t>
    </rPh>
    <phoneticPr fontId="2"/>
  </si>
  <si>
    <t>83 既設取付管撤去C</t>
    <phoneticPr fontId="2"/>
  </si>
  <si>
    <t>← L=6.0m以内,H=1.5m</t>
    <rPh sb="8" eb="10">
      <t>イナイ</t>
    </rPh>
    <phoneticPr fontId="2"/>
  </si>
  <si>
    <t>86　セットバックA</t>
    <phoneticPr fontId="2"/>
  </si>
  <si>
    <t>87　セットバックB</t>
    <phoneticPr fontId="2"/>
  </si>
  <si>
    <t>88　セットバックC</t>
    <phoneticPr fontId="2"/>
  </si>
  <si>
    <t>取付管布設替A</t>
    <rPh sb="0" eb="3">
      <t>トリツケカン</t>
    </rPh>
    <phoneticPr fontId="2"/>
  </si>
  <si>
    <t>取付管布設替B</t>
    <rPh sb="0" eb="3">
      <t>トリツケカン</t>
    </rPh>
    <phoneticPr fontId="2"/>
  </si>
  <si>
    <t>取付管布設替C</t>
    <rPh sb="0" eb="3">
      <t>トリツケカン</t>
    </rPh>
    <phoneticPr fontId="2"/>
  </si>
  <si>
    <t>71 取付管布設替A</t>
    <rPh sb="3" eb="6">
      <t>トリツケカン</t>
    </rPh>
    <rPh sb="6" eb="9">
      <t>フセツガ</t>
    </rPh>
    <phoneticPr fontId="2"/>
  </si>
  <si>
    <t>72 取付管布設替B</t>
    <rPh sb="3" eb="6">
      <t>トリツケカン</t>
    </rPh>
    <rPh sb="8" eb="9">
      <t>タイ</t>
    </rPh>
    <phoneticPr fontId="2"/>
  </si>
  <si>
    <t>73 取付管布設替C</t>
    <rPh sb="3" eb="6">
      <t>トリツケカン</t>
    </rPh>
    <rPh sb="8" eb="9">
      <t>タイ</t>
    </rPh>
    <phoneticPr fontId="2"/>
  </si>
  <si>
    <r>
      <t>令和</t>
    </r>
    <r>
      <rPr>
        <b/>
        <sz val="11"/>
        <color rgb="FFFF0000"/>
        <rFont val="ＭＳ 明朝"/>
        <family val="1"/>
        <charset val="128"/>
      </rPr>
      <t>7</t>
    </r>
    <r>
      <rPr>
        <sz val="11"/>
        <rFont val="ＭＳ 明朝"/>
        <family val="1"/>
        <charset val="128"/>
      </rPr>
      <t>年度（契約単価より）</t>
    </r>
    <rPh sb="0" eb="2">
      <t>レイワ</t>
    </rPh>
    <rPh sb="3" eb="4">
      <t>ネン</t>
    </rPh>
    <rPh sb="4" eb="5">
      <t>ド</t>
    </rPh>
    <rPh sb="6" eb="8">
      <t>ケイヤク</t>
    </rPh>
    <rPh sb="8" eb="10">
      <t>タンカ</t>
    </rPh>
    <phoneticPr fontId="2"/>
  </si>
  <si>
    <t>← L=1.0m以内,H=1.0m</t>
    <rPh sb="8" eb="10">
      <t>イナイ</t>
    </rPh>
    <phoneticPr fontId="2"/>
  </si>
  <si>
    <t>← L=2.0m以内,H=1.0m</t>
    <rPh sb="8" eb="10">
      <t>イナイ</t>
    </rPh>
    <phoneticPr fontId="2"/>
  </si>
  <si>
    <t>← L=3.0m以内,H=1.0m</t>
    <rPh sb="8" eb="10">
      <t>イナイ</t>
    </rPh>
    <phoneticPr fontId="2"/>
  </si>
  <si>
    <t>2025年6月から</t>
    <rPh sb="4" eb="5">
      <t>ネン</t>
    </rPh>
    <rPh sb="6" eb="7">
      <t>ガツ</t>
    </rPh>
    <phoneticPr fontId="2"/>
  </si>
  <si>
    <t>← L=3.0m,H=1.50m以内</t>
  </si>
  <si>
    <t>← L=3.0m,H=1.51m~2.00m以内</t>
  </si>
  <si>
    <t>← L=3.0m,H=2.01m~2.50m以内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</si>
</sst>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41" formatCode="_ * #,##0_ ;_ * \-#,##0_ ;_ * &quot;-&quot;_ ;_ @_ "/>
    <numFmt numFmtId="176" formatCode="###&quot;丁目&quot;"/>
    <numFmt numFmtId="177" formatCode="###&quot;番地&quot;"/>
    <numFmt numFmtId="178" formatCode="&quot;-&quot;###"/>
    <numFmt numFmtId="179" formatCode="&quot;外&quot;###&quot;筆&quot;"/>
    <numFmt numFmtId="180" formatCode="#,##0_);[Red]\(#,##0\)"/>
    <numFmt numFmtId="181" formatCode="[$-411]ge\.m\.d;@"/>
    <numFmt numFmtId="182" formatCode="#,##0\ "/>
    <numFmt numFmtId="183" formatCode="0\ "/>
    <numFmt numFmtId="184" formatCode="#,##0\ ;[Red]\-#,##0\ "/>
    <numFmt numFmtId="185" formatCode="[$-411]ggge&quot;年&quot;m&quot;月&quot;d&quot;日&quot;;@"/>
    <numFmt numFmtId="186" formatCode="&quot;外　　筆の各一部&quot;"/>
  </numFmts>
  <fonts count="3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0"/>
      <name val="ＭＳ 明朝"/>
      <family val="1"/>
      <charset val="128"/>
    </font>
    <font>
      <sz val="18"/>
      <name val="ＭＳ 明朝"/>
      <family val="1"/>
      <charset val="128"/>
    </font>
    <font>
      <u/>
      <sz val="18"/>
      <name val="ＭＳ 明朝"/>
      <family val="1"/>
      <charset val="128"/>
    </font>
    <font>
      <b/>
      <sz val="18"/>
      <name val="ＭＳ 明朝"/>
      <family val="1"/>
      <charset val="128"/>
    </font>
    <font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1"/>
      <name val="Meiryo UI"/>
      <family val="3"/>
      <charset val="128"/>
    </font>
    <font>
      <b/>
      <sz val="11"/>
      <color rgb="FFFF0000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color rgb="FFFFFF00"/>
      <name val="Meiryo UI"/>
      <family val="3"/>
      <charset val="128"/>
    </font>
    <font>
      <sz val="11"/>
      <color theme="1"/>
      <name val="ＭＳ 明朝"/>
      <family val="1"/>
      <charset val="128"/>
    </font>
    <font>
      <sz val="9"/>
      <name val="ＭＳ 明朝"/>
      <family val="1"/>
      <charset val="128"/>
    </font>
    <font>
      <sz val="11"/>
      <color theme="0" tint="-0.34998626667073579"/>
      <name val="ＭＳ 明朝"/>
      <family val="1"/>
      <charset val="128"/>
    </font>
    <font>
      <sz val="8"/>
      <name val="ＭＳ 明朝"/>
      <family val="1"/>
      <charset val="128"/>
    </font>
    <font>
      <sz val="9"/>
      <color rgb="FFFF0000"/>
      <name val="ＭＳ 明朝"/>
      <family val="1"/>
      <charset val="128"/>
    </font>
    <font>
      <sz val="11"/>
      <color theme="1" tint="0.499984740745262"/>
      <name val="ＭＳ 明朝"/>
      <family val="1"/>
      <charset val="128"/>
    </font>
    <font>
      <b/>
      <sz val="11"/>
      <color theme="1" tint="0.499984740745262"/>
      <name val="ＭＳ 明朝"/>
      <family val="1"/>
      <charset val="128"/>
    </font>
    <font>
      <sz val="9"/>
      <color theme="1" tint="0.499984740745262"/>
      <name val="ＭＳ 明朝"/>
      <family val="1"/>
      <charset val="128"/>
    </font>
    <font>
      <b/>
      <sz val="9"/>
      <color indexed="81"/>
      <name val="MS P ゴシック"/>
      <family val="3"/>
      <charset val="128"/>
    </font>
    <font>
      <sz val="9"/>
      <color indexed="81"/>
      <name val="MS P ゴシック"/>
      <family val="3"/>
      <charset val="128"/>
    </font>
    <font>
      <sz val="9"/>
      <color indexed="10"/>
      <name val="ＭＳ Ｐゴシック"/>
      <family val="3"/>
      <charset val="128"/>
    </font>
    <font>
      <b/>
      <sz val="11"/>
      <color indexed="81"/>
      <name val="MS P ゴシック"/>
      <family val="3"/>
      <charset val="128"/>
    </font>
    <font>
      <b/>
      <sz val="14"/>
      <name val="ＭＳ 明朝"/>
      <family val="1"/>
      <charset val="128"/>
    </font>
    <font>
      <sz val="12"/>
      <color indexed="10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6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9"/>
      <color indexed="1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14"/>
      <color rgb="FFFF0000"/>
      <name val="HGS創英角ｺﾞｼｯｸUB"/>
      <family val="3"/>
      <charset val="128"/>
    </font>
    <font>
      <b/>
      <sz val="11"/>
      <color indexed="10"/>
      <name val="MS P ゴシック"/>
      <family val="3"/>
      <charset val="128"/>
    </font>
  </fonts>
  <fills count="1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6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6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38" fontId="33" fillId="0" borderId="0" applyFont="0" applyFill="0" applyBorder="0" applyAlignment="0" applyProtection="0">
      <alignment vertical="center"/>
    </xf>
    <xf numFmtId="0" fontId="34" fillId="0" borderId="0">
      <alignment vertical="center"/>
    </xf>
    <xf numFmtId="0" fontId="1" fillId="0" borderId="0"/>
  </cellStyleXfs>
  <cellXfs count="353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38" fontId="6" fillId="0" borderId="0" xfId="1" applyFont="1" applyAlignment="1">
      <alignment horizontal="center" vertical="center"/>
    </xf>
    <xf numFmtId="57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 shrinkToFit="1"/>
    </xf>
    <xf numFmtId="0" fontId="3" fillId="0" borderId="0" xfId="0" applyFont="1" applyFill="1" applyBorder="1" applyAlignment="1">
      <alignment horizontal="left" vertical="center"/>
    </xf>
    <xf numFmtId="0" fontId="3" fillId="4" borderId="1" xfId="0" applyFont="1" applyFill="1" applyBorder="1" applyAlignment="1">
      <alignment horizontal="distributed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distributed" vertical="center"/>
    </xf>
    <xf numFmtId="38" fontId="0" fillId="0" borderId="0" xfId="1" applyFont="1" applyBorder="1"/>
    <xf numFmtId="0" fontId="0" fillId="0" borderId="0" xfId="0" applyBorder="1"/>
    <xf numFmtId="0" fontId="3" fillId="0" borderId="15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left" vertical="center"/>
    </xf>
    <xf numFmtId="0" fontId="3" fillId="3" borderId="11" xfId="0" applyFont="1" applyFill="1" applyBorder="1" applyAlignment="1">
      <alignment horizontal="left" vertical="center"/>
    </xf>
    <xf numFmtId="0" fontId="3" fillId="3" borderId="16" xfId="0" applyFont="1" applyFill="1" applyBorder="1" applyAlignment="1">
      <alignment horizontal="left" vertical="center"/>
    </xf>
    <xf numFmtId="0" fontId="3" fillId="3" borderId="18" xfId="0" applyFont="1" applyFill="1" applyBorder="1" applyAlignment="1">
      <alignment horizontal="left" vertical="center"/>
    </xf>
    <xf numFmtId="0" fontId="3" fillId="3" borderId="19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3" fillId="3" borderId="20" xfId="0" applyFont="1" applyFill="1" applyBorder="1" applyAlignment="1">
      <alignment horizontal="left" vertical="center"/>
    </xf>
    <xf numFmtId="0" fontId="3" fillId="3" borderId="21" xfId="0" applyFont="1" applyFill="1" applyBorder="1" applyAlignment="1" applyProtection="1">
      <alignment vertical="center" shrinkToFit="1"/>
      <protection locked="0"/>
    </xf>
    <xf numFmtId="176" fontId="3" fillId="3" borderId="2" xfId="0" applyNumberFormat="1" applyFont="1" applyFill="1" applyBorder="1" applyAlignment="1" applyProtection="1">
      <alignment vertical="center"/>
      <protection locked="0"/>
    </xf>
    <xf numFmtId="177" fontId="3" fillId="3" borderId="2" xfId="0" applyNumberFormat="1" applyFont="1" applyFill="1" applyBorder="1" applyAlignment="1" applyProtection="1">
      <alignment vertical="center" shrinkToFit="1"/>
      <protection locked="0"/>
    </xf>
    <xf numFmtId="178" fontId="3" fillId="3" borderId="2" xfId="0" applyNumberFormat="1" applyFont="1" applyFill="1" applyBorder="1" applyAlignment="1" applyProtection="1">
      <alignment vertical="center"/>
      <protection locked="0"/>
    </xf>
    <xf numFmtId="179" fontId="3" fillId="3" borderId="2" xfId="0" applyNumberFormat="1" applyFont="1" applyFill="1" applyBorder="1" applyAlignment="1" applyProtection="1">
      <alignment vertical="center"/>
      <protection locked="0"/>
    </xf>
    <xf numFmtId="0" fontId="3" fillId="3" borderId="2" xfId="0" applyFont="1" applyFill="1" applyBorder="1" applyAlignment="1" applyProtection="1">
      <alignment vertical="center" shrinkToFit="1"/>
      <protection locked="0"/>
    </xf>
    <xf numFmtId="0" fontId="3" fillId="6" borderId="21" xfId="0" applyFont="1" applyFill="1" applyBorder="1" applyAlignment="1" applyProtection="1">
      <alignment vertical="center" shrinkToFit="1"/>
      <protection locked="0"/>
    </xf>
    <xf numFmtId="176" fontId="3" fillId="6" borderId="2" xfId="0" applyNumberFormat="1" applyFont="1" applyFill="1" applyBorder="1" applyAlignment="1" applyProtection="1">
      <alignment vertical="center"/>
      <protection locked="0"/>
    </xf>
    <xf numFmtId="177" fontId="3" fillId="6" borderId="2" xfId="0" applyNumberFormat="1" applyFont="1" applyFill="1" applyBorder="1" applyAlignment="1" applyProtection="1">
      <alignment vertical="center" shrinkToFit="1"/>
      <protection locked="0"/>
    </xf>
    <xf numFmtId="178" fontId="3" fillId="6" borderId="2" xfId="0" applyNumberFormat="1" applyFont="1" applyFill="1" applyBorder="1" applyAlignment="1" applyProtection="1">
      <alignment vertical="center"/>
      <protection locked="0"/>
    </xf>
    <xf numFmtId="179" fontId="3" fillId="6" borderId="2" xfId="0" applyNumberFormat="1" applyFont="1" applyFill="1" applyBorder="1" applyAlignment="1" applyProtection="1">
      <alignment vertical="center"/>
      <protection locked="0"/>
    </xf>
    <xf numFmtId="0" fontId="3" fillId="6" borderId="2" xfId="0" applyFont="1" applyFill="1" applyBorder="1" applyAlignment="1" applyProtection="1">
      <alignment vertical="center" shrinkToFit="1"/>
      <protection locked="0"/>
    </xf>
    <xf numFmtId="57" fontId="3" fillId="0" borderId="0" xfId="0" applyNumberFormat="1" applyFont="1" applyFill="1" applyBorder="1" applyAlignment="1" applyProtection="1">
      <alignment vertical="center"/>
      <protection locked="0"/>
    </xf>
    <xf numFmtId="0" fontId="3" fillId="5" borderId="21" xfId="0" applyFont="1" applyFill="1" applyBorder="1" applyAlignment="1" applyProtection="1">
      <alignment vertical="center" shrinkToFit="1"/>
      <protection locked="0"/>
    </xf>
    <xf numFmtId="176" fontId="3" fillId="5" borderId="2" xfId="0" applyNumberFormat="1" applyFont="1" applyFill="1" applyBorder="1" applyAlignment="1" applyProtection="1">
      <alignment vertical="center"/>
      <protection locked="0"/>
    </xf>
    <xf numFmtId="177" fontId="3" fillId="5" borderId="2" xfId="0" applyNumberFormat="1" applyFont="1" applyFill="1" applyBorder="1" applyAlignment="1" applyProtection="1">
      <alignment vertical="center" shrinkToFit="1"/>
      <protection locked="0"/>
    </xf>
    <xf numFmtId="178" fontId="3" fillId="5" borderId="2" xfId="0" applyNumberFormat="1" applyFont="1" applyFill="1" applyBorder="1" applyAlignment="1" applyProtection="1">
      <alignment vertical="center"/>
      <protection locked="0"/>
    </xf>
    <xf numFmtId="0" fontId="3" fillId="5" borderId="2" xfId="0" applyFont="1" applyFill="1" applyBorder="1" applyAlignment="1" applyProtection="1">
      <alignment vertical="center" shrinkToFit="1"/>
      <protection locked="0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shrinkToFit="1"/>
    </xf>
    <xf numFmtId="57" fontId="7" fillId="0" borderId="0" xfId="0" applyNumberFormat="1" applyFont="1" applyBorder="1" applyAlignment="1">
      <alignment vertical="center"/>
    </xf>
    <xf numFmtId="57" fontId="7" fillId="0" borderId="24" xfId="0" applyNumberFormat="1" applyFont="1" applyBorder="1" applyAlignment="1">
      <alignment vertical="center"/>
    </xf>
    <xf numFmtId="57" fontId="7" fillId="0" borderId="24" xfId="0" applyNumberFormat="1" applyFont="1" applyBorder="1" applyAlignment="1">
      <alignment horizontal="center" vertical="center"/>
    </xf>
    <xf numFmtId="57" fontId="8" fillId="0" borderId="0" xfId="0" applyNumberFormat="1" applyFont="1" applyBorder="1" applyAlignment="1">
      <alignment vertical="center"/>
    </xf>
    <xf numFmtId="57" fontId="7" fillId="0" borderId="25" xfId="0" applyNumberFormat="1" applyFont="1" applyBorder="1" applyAlignment="1">
      <alignment vertical="center"/>
    </xf>
    <xf numFmtId="57" fontId="7" fillId="0" borderId="25" xfId="0" applyNumberFormat="1" applyFont="1" applyBorder="1" applyAlignment="1">
      <alignment horizontal="center" vertical="center"/>
    </xf>
    <xf numFmtId="57" fontId="7" fillId="0" borderId="0" xfId="0" applyNumberFormat="1" applyFont="1" applyBorder="1" applyAlignment="1">
      <alignment horizontal="center" vertical="center"/>
    </xf>
    <xf numFmtId="57" fontId="7" fillId="0" borderId="26" xfId="0" applyNumberFormat="1" applyFont="1" applyBorder="1" applyAlignment="1">
      <alignment horizontal="right" vertical="center"/>
    </xf>
    <xf numFmtId="57" fontId="7" fillId="0" borderId="26" xfId="0" applyNumberFormat="1" applyFont="1" applyBorder="1" applyAlignment="1">
      <alignment vertical="center"/>
    </xf>
    <xf numFmtId="0" fontId="7" fillId="0" borderId="0" xfId="0" applyFont="1" applyAlignment="1"/>
    <xf numFmtId="57" fontId="7" fillId="0" borderId="0" xfId="0" applyNumberFormat="1" applyFont="1" applyFill="1" applyBorder="1" applyAlignment="1">
      <alignment vertical="center"/>
    </xf>
    <xf numFmtId="57" fontId="7" fillId="0" borderId="0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57" fontId="7" fillId="0" borderId="25" xfId="0" applyNumberFormat="1" applyFont="1" applyBorder="1" applyAlignment="1">
      <alignment horizontal="center" vertical="center"/>
    </xf>
    <xf numFmtId="0" fontId="3" fillId="6" borderId="2" xfId="0" applyFont="1" applyFill="1" applyBorder="1" applyAlignment="1" applyProtection="1">
      <alignment vertical="center" wrapText="1" shrinkToFit="1"/>
      <protection locked="0"/>
    </xf>
    <xf numFmtId="0" fontId="3" fillId="5" borderId="12" xfId="0" applyFont="1" applyFill="1" applyBorder="1" applyAlignment="1">
      <alignment horizontal="center" vertical="center"/>
    </xf>
    <xf numFmtId="0" fontId="3" fillId="5" borderId="16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right"/>
    </xf>
    <xf numFmtId="0" fontId="9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57" fontId="11" fillId="0" borderId="0" xfId="0" applyNumberFormat="1" applyFont="1" applyFill="1" applyBorder="1" applyAlignment="1">
      <alignment horizontal="left" vertical="center" wrapText="1"/>
    </xf>
    <xf numFmtId="0" fontId="3" fillId="0" borderId="0" xfId="1" applyNumberFormat="1" applyFont="1" applyFill="1" applyBorder="1" applyAlignment="1" applyProtection="1">
      <alignment horizontal="center" vertical="center" wrapText="1"/>
    </xf>
    <xf numFmtId="57" fontId="3" fillId="0" borderId="0" xfId="0" applyNumberFormat="1" applyFont="1" applyFill="1" applyAlignment="1">
      <alignment horizontal="center" vertical="center"/>
    </xf>
    <xf numFmtId="57" fontId="3" fillId="0" borderId="34" xfId="0" applyNumberFormat="1" applyFont="1" applyFill="1" applyBorder="1" applyAlignment="1" applyProtection="1">
      <alignment vertical="center"/>
      <protection locked="0"/>
    </xf>
    <xf numFmtId="57" fontId="3" fillId="0" borderId="35" xfId="0" applyNumberFormat="1" applyFont="1" applyFill="1" applyBorder="1" applyAlignment="1" applyProtection="1">
      <alignment vertical="center"/>
      <protection locked="0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right" vertical="center"/>
    </xf>
    <xf numFmtId="0" fontId="3" fillId="0" borderId="17" xfId="0" applyFont="1" applyFill="1" applyBorder="1" applyAlignment="1">
      <alignment horizontal="center" vertical="center"/>
    </xf>
    <xf numFmtId="0" fontId="3" fillId="7" borderId="2" xfId="0" applyFont="1" applyFill="1" applyBorder="1" applyAlignment="1">
      <alignment horizontal="center" vertical="center"/>
    </xf>
    <xf numFmtId="0" fontId="3" fillId="7" borderId="2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shrinkToFit="1"/>
    </xf>
    <xf numFmtId="0" fontId="3" fillId="0" borderId="0" xfId="0" applyFont="1" applyFill="1" applyBorder="1" applyAlignment="1">
      <alignment horizontal="center"/>
    </xf>
    <xf numFmtId="14" fontId="3" fillId="8" borderId="0" xfId="0" applyNumberFormat="1" applyFont="1" applyFill="1" applyAlignment="1">
      <alignment horizontal="center" shrinkToFit="1"/>
    </xf>
    <xf numFmtId="0" fontId="6" fillId="0" borderId="0" xfId="0" applyFont="1" applyFill="1" applyAlignment="1">
      <alignment horizontal="left"/>
    </xf>
    <xf numFmtId="0" fontId="13" fillId="0" borderId="0" xfId="0" applyFont="1" applyFill="1" applyAlignment="1">
      <alignment horizontal="left"/>
    </xf>
    <xf numFmtId="0" fontId="3" fillId="3" borderId="9" xfId="0" applyFont="1" applyFill="1" applyBorder="1" applyAlignment="1">
      <alignment horizontal="left" vertical="center" indent="1"/>
    </xf>
    <xf numFmtId="182" fontId="14" fillId="9" borderId="29" xfId="0" applyNumberFormat="1" applyFont="1" applyFill="1" applyBorder="1" applyAlignment="1" applyProtection="1">
      <alignment vertical="center"/>
      <protection locked="0"/>
    </xf>
    <xf numFmtId="182" fontId="3" fillId="0" borderId="2" xfId="0" applyNumberFormat="1" applyFont="1" applyFill="1" applyBorder="1" applyAlignment="1">
      <alignment horizontal="right" vertical="center"/>
    </xf>
    <xf numFmtId="183" fontId="3" fillId="0" borderId="2" xfId="0" applyNumberFormat="1" applyFont="1" applyFill="1" applyBorder="1" applyAlignment="1">
      <alignment horizontal="right" vertical="center"/>
    </xf>
    <xf numFmtId="0" fontId="3" fillId="3" borderId="12" xfId="0" applyFont="1" applyFill="1" applyBorder="1" applyAlignment="1">
      <alignment horizontal="left" vertical="center" indent="1"/>
    </xf>
    <xf numFmtId="0" fontId="1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right" vertical="center" wrapText="1"/>
    </xf>
    <xf numFmtId="0" fontId="3" fillId="0" borderId="0" xfId="0" applyFont="1" applyFill="1" applyAlignment="1">
      <alignment horizontal="left" vertical="center" wrapText="1"/>
    </xf>
    <xf numFmtId="0" fontId="3" fillId="3" borderId="8" xfId="0" applyFont="1" applyFill="1" applyBorder="1" applyAlignment="1">
      <alignment horizontal="left" vertical="center" indent="1"/>
    </xf>
    <xf numFmtId="182" fontId="15" fillId="0" borderId="30" xfId="0" applyNumberFormat="1" applyFont="1" applyFill="1" applyBorder="1" applyAlignment="1">
      <alignment vertical="center"/>
    </xf>
    <xf numFmtId="182" fontId="3" fillId="0" borderId="6" xfId="0" applyNumberFormat="1" applyFont="1" applyFill="1" applyBorder="1" applyAlignment="1">
      <alignment horizontal="right" vertical="center"/>
    </xf>
    <xf numFmtId="0" fontId="3" fillId="3" borderId="11" xfId="0" applyFont="1" applyFill="1" applyBorder="1" applyAlignment="1">
      <alignment horizontal="left" vertical="center" indent="1"/>
    </xf>
    <xf numFmtId="182" fontId="14" fillId="9" borderId="30" xfId="0" applyNumberFormat="1" applyFont="1" applyFill="1" applyBorder="1" applyAlignment="1" applyProtection="1">
      <alignment vertical="center"/>
      <protection locked="0"/>
    </xf>
    <xf numFmtId="0" fontId="3" fillId="3" borderId="10" xfId="0" applyFont="1" applyFill="1" applyBorder="1" applyAlignment="1">
      <alignment horizontal="left" vertical="center" indent="1"/>
    </xf>
    <xf numFmtId="182" fontId="15" fillId="0" borderId="36" xfId="0" applyNumberFormat="1" applyFont="1" applyFill="1" applyBorder="1" applyAlignment="1">
      <alignment vertical="center"/>
    </xf>
    <xf numFmtId="182" fontId="3" fillId="0" borderId="3" xfId="0" applyNumberFormat="1" applyFont="1" applyFill="1" applyBorder="1" applyAlignment="1">
      <alignment horizontal="right" vertical="center"/>
    </xf>
    <xf numFmtId="0" fontId="3" fillId="3" borderId="18" xfId="0" applyFont="1" applyFill="1" applyBorder="1" applyAlignment="1">
      <alignment horizontal="left" vertical="center" indent="1"/>
    </xf>
    <xf numFmtId="182" fontId="14" fillId="9" borderId="32" xfId="0" applyNumberFormat="1" applyFont="1" applyFill="1" applyBorder="1" applyAlignment="1" applyProtection="1">
      <alignment vertical="center"/>
      <protection locked="0"/>
    </xf>
    <xf numFmtId="0" fontId="17" fillId="9" borderId="1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left" vertical="center" indent="1"/>
    </xf>
    <xf numFmtId="182" fontId="14" fillId="9" borderId="36" xfId="0" applyNumberFormat="1" applyFont="1" applyFill="1" applyBorder="1" applyAlignment="1" applyProtection="1">
      <alignment vertical="center"/>
      <protection locked="0"/>
    </xf>
    <xf numFmtId="0" fontId="3" fillId="3" borderId="19" xfId="0" applyFont="1" applyFill="1" applyBorder="1" applyAlignment="1">
      <alignment horizontal="left" vertical="center" indent="1"/>
    </xf>
    <xf numFmtId="182" fontId="14" fillId="9" borderId="37" xfId="0" applyNumberFormat="1" applyFont="1" applyFill="1" applyBorder="1" applyAlignment="1" applyProtection="1">
      <alignment vertical="center"/>
      <protection locked="0"/>
    </xf>
    <xf numFmtId="0" fontId="3" fillId="10" borderId="12" xfId="0" applyFont="1" applyFill="1" applyBorder="1" applyAlignment="1">
      <alignment horizontal="left" vertical="center" indent="1"/>
    </xf>
    <xf numFmtId="0" fontId="3" fillId="10" borderId="18" xfId="0" applyFont="1" applyFill="1" applyBorder="1" applyAlignment="1">
      <alignment horizontal="left" vertical="center" indent="1"/>
    </xf>
    <xf numFmtId="0" fontId="3" fillId="11" borderId="9" xfId="0" applyFont="1" applyFill="1" applyBorder="1" applyAlignment="1">
      <alignment horizontal="left" vertical="center" indent="1"/>
    </xf>
    <xf numFmtId="0" fontId="3" fillId="10" borderId="16" xfId="0" applyFont="1" applyFill="1" applyBorder="1" applyAlignment="1">
      <alignment horizontal="left" vertical="center" indent="1"/>
    </xf>
    <xf numFmtId="0" fontId="3" fillId="11" borderId="8" xfId="0" applyFont="1" applyFill="1" applyBorder="1" applyAlignment="1">
      <alignment horizontal="left" vertical="center" indent="1"/>
    </xf>
    <xf numFmtId="0" fontId="3" fillId="10" borderId="19" xfId="0" applyFont="1" applyFill="1" applyBorder="1" applyAlignment="1">
      <alignment horizontal="left" vertical="center" indent="1"/>
    </xf>
    <xf numFmtId="0" fontId="3" fillId="11" borderId="10" xfId="0" applyFont="1" applyFill="1" applyBorder="1" applyAlignment="1">
      <alignment horizontal="left" vertical="center" indent="1"/>
    </xf>
    <xf numFmtId="0" fontId="3" fillId="12" borderId="12" xfId="0" applyFont="1" applyFill="1" applyBorder="1" applyAlignment="1">
      <alignment horizontal="left" vertical="center" indent="1"/>
    </xf>
    <xf numFmtId="182" fontId="15" fillId="0" borderId="12" xfId="0" applyNumberFormat="1" applyFont="1" applyFill="1" applyBorder="1" applyAlignment="1" applyProtection="1">
      <alignment vertical="center"/>
    </xf>
    <xf numFmtId="0" fontId="3" fillId="12" borderId="11" xfId="0" applyFont="1" applyFill="1" applyBorder="1" applyAlignment="1">
      <alignment horizontal="left" vertical="center" indent="1"/>
    </xf>
    <xf numFmtId="182" fontId="15" fillId="0" borderId="11" xfId="0" applyNumberFormat="1" applyFont="1" applyFill="1" applyBorder="1" applyAlignment="1" applyProtection="1">
      <alignment vertical="center"/>
    </xf>
    <xf numFmtId="0" fontId="3" fillId="12" borderId="16" xfId="0" applyFont="1" applyFill="1" applyBorder="1" applyAlignment="1">
      <alignment horizontal="left" vertical="center" indent="1"/>
    </xf>
    <xf numFmtId="182" fontId="15" fillId="0" borderId="16" xfId="0" applyNumberFormat="1" applyFont="1" applyFill="1" applyBorder="1" applyAlignment="1" applyProtection="1">
      <alignment vertical="center"/>
    </xf>
    <xf numFmtId="0" fontId="3" fillId="11" borderId="12" xfId="0" applyFont="1" applyFill="1" applyBorder="1" applyAlignment="1">
      <alignment horizontal="left" vertical="center" indent="1"/>
    </xf>
    <xf numFmtId="182" fontId="15" fillId="0" borderId="29" xfId="0" applyNumberFormat="1" applyFont="1" applyFill="1" applyBorder="1" applyAlignment="1" applyProtection="1">
      <alignment vertical="center"/>
    </xf>
    <xf numFmtId="0" fontId="3" fillId="11" borderId="11" xfId="0" applyFont="1" applyFill="1" applyBorder="1" applyAlignment="1">
      <alignment horizontal="left" vertical="center" indent="1"/>
    </xf>
    <xf numFmtId="182" fontId="15" fillId="0" borderId="30" xfId="0" applyNumberFormat="1" applyFont="1" applyFill="1" applyBorder="1" applyAlignment="1" applyProtection="1">
      <alignment vertical="center"/>
    </xf>
    <xf numFmtId="0" fontId="3" fillId="11" borderId="16" xfId="0" applyFont="1" applyFill="1" applyBorder="1" applyAlignment="1">
      <alignment horizontal="left" vertical="center" indent="1"/>
    </xf>
    <xf numFmtId="0" fontId="3" fillId="13" borderId="9" xfId="0" applyFont="1" applyFill="1" applyBorder="1" applyAlignment="1">
      <alignment horizontal="left" vertical="center" indent="1"/>
    </xf>
    <xf numFmtId="0" fontId="3" fillId="13" borderId="8" xfId="0" applyFont="1" applyFill="1" applyBorder="1" applyAlignment="1">
      <alignment horizontal="left" vertical="center" indent="1"/>
    </xf>
    <xf numFmtId="182" fontId="15" fillId="0" borderId="19" xfId="0" applyNumberFormat="1" applyFont="1" applyFill="1" applyBorder="1" applyAlignment="1" applyProtection="1">
      <alignment vertical="center"/>
    </xf>
    <xf numFmtId="0" fontId="3" fillId="13" borderId="10" xfId="0" applyFont="1" applyFill="1" applyBorder="1" applyAlignment="1">
      <alignment horizontal="left" vertical="center" indent="1"/>
    </xf>
    <xf numFmtId="182" fontId="15" fillId="0" borderId="20" xfId="0" applyNumberFormat="1" applyFont="1" applyFill="1" applyBorder="1" applyAlignment="1" applyProtection="1">
      <alignment vertical="center"/>
    </xf>
    <xf numFmtId="182" fontId="15" fillId="0" borderId="19" xfId="0" applyNumberFormat="1" applyFont="1" applyFill="1" applyBorder="1" applyAlignment="1">
      <alignment vertical="center"/>
    </xf>
    <xf numFmtId="0" fontId="3" fillId="14" borderId="9" xfId="0" applyFont="1" applyFill="1" applyBorder="1" applyAlignment="1">
      <alignment horizontal="left" vertical="center" indent="1"/>
    </xf>
    <xf numFmtId="3" fontId="3" fillId="0" borderId="0" xfId="0" applyNumberFormat="1" applyFont="1" applyFill="1" applyBorder="1" applyAlignment="1">
      <alignment horizontal="right" vertical="center"/>
    </xf>
    <xf numFmtId="0" fontId="3" fillId="14" borderId="8" xfId="0" applyFont="1" applyFill="1" applyBorder="1" applyAlignment="1">
      <alignment horizontal="left" vertical="center" indent="1"/>
    </xf>
    <xf numFmtId="0" fontId="3" fillId="14" borderId="10" xfId="0" applyFont="1" applyFill="1" applyBorder="1" applyAlignment="1">
      <alignment horizontal="left" vertical="center" indent="1"/>
    </xf>
    <xf numFmtId="0" fontId="3" fillId="13" borderId="12" xfId="0" applyFont="1" applyFill="1" applyBorder="1" applyAlignment="1">
      <alignment horizontal="left" vertical="center" indent="1"/>
    </xf>
    <xf numFmtId="0" fontId="3" fillId="13" borderId="11" xfId="0" applyFont="1" applyFill="1" applyBorder="1" applyAlignment="1">
      <alignment horizontal="left" vertical="center" indent="1"/>
    </xf>
    <xf numFmtId="0" fontId="18" fillId="0" borderId="0" xfId="0" applyFont="1" applyFill="1" applyBorder="1" applyAlignment="1">
      <alignment horizontal="left" vertical="center"/>
    </xf>
    <xf numFmtId="0" fontId="18" fillId="0" borderId="0" xfId="0" applyFont="1" applyFill="1" applyBorder="1" applyAlignment="1">
      <alignment horizontal="center" vertical="center"/>
    </xf>
    <xf numFmtId="0" fontId="3" fillId="13" borderId="16" xfId="0" applyFont="1" applyFill="1" applyBorder="1" applyAlignment="1">
      <alignment horizontal="left" vertical="center" indent="1"/>
    </xf>
    <xf numFmtId="0" fontId="3" fillId="15" borderId="9" xfId="0" applyFont="1" applyFill="1" applyBorder="1" applyAlignment="1">
      <alignment horizontal="left" vertical="center" indent="1"/>
    </xf>
    <xf numFmtId="0" fontId="18" fillId="0" borderId="0" xfId="0" applyFont="1" applyFill="1" applyAlignment="1">
      <alignment horizontal="center" vertical="center"/>
    </xf>
    <xf numFmtId="0" fontId="18" fillId="0" borderId="0" xfId="0" applyFont="1" applyFill="1" applyAlignment="1">
      <alignment horizontal="left" vertical="center"/>
    </xf>
    <xf numFmtId="0" fontId="3" fillId="15" borderId="8" xfId="0" applyFont="1" applyFill="1" applyBorder="1" applyAlignment="1">
      <alignment horizontal="left" vertical="center" indent="1"/>
    </xf>
    <xf numFmtId="0" fontId="3" fillId="15" borderId="10" xfId="0" applyFont="1" applyFill="1" applyBorder="1" applyAlignment="1">
      <alignment horizontal="left" vertical="center" indent="1"/>
    </xf>
    <xf numFmtId="0" fontId="18" fillId="0" borderId="0" xfId="0" applyFont="1" applyFill="1" applyBorder="1" applyAlignment="1">
      <alignment horizontal="left" vertical="center" indent="1"/>
    </xf>
    <xf numFmtId="182" fontId="15" fillId="0" borderId="20" xfId="0" applyNumberFormat="1" applyFont="1" applyFill="1" applyBorder="1" applyAlignment="1">
      <alignment vertical="center"/>
    </xf>
    <xf numFmtId="0" fontId="18" fillId="0" borderId="0" xfId="0" applyFont="1" applyFill="1" applyAlignment="1">
      <alignment horizontal="left" vertical="center" indent="1"/>
    </xf>
    <xf numFmtId="0" fontId="3" fillId="13" borderId="19" xfId="0" applyFont="1" applyFill="1" applyBorder="1" applyAlignment="1">
      <alignment horizontal="left" vertical="center" indent="1"/>
    </xf>
    <xf numFmtId="182" fontId="15" fillId="0" borderId="37" xfId="0" applyNumberFormat="1" applyFont="1" applyFill="1" applyBorder="1" applyAlignment="1" applyProtection="1">
      <alignment vertical="center"/>
    </xf>
    <xf numFmtId="0" fontId="3" fillId="8" borderId="9" xfId="0" applyFont="1" applyFill="1" applyBorder="1" applyAlignment="1">
      <alignment horizontal="left" vertical="center" indent="1"/>
    </xf>
    <xf numFmtId="0" fontId="19" fillId="0" borderId="0" xfId="0" applyFont="1" applyFill="1" applyAlignment="1">
      <alignment horizontal="center" vertical="center"/>
    </xf>
    <xf numFmtId="0" fontId="3" fillId="8" borderId="23" xfId="0" applyFont="1" applyFill="1" applyBorder="1" applyAlignment="1">
      <alignment horizontal="left" vertical="center" indent="1"/>
    </xf>
    <xf numFmtId="0" fontId="3" fillId="13" borderId="18" xfId="0" applyFont="1" applyFill="1" applyBorder="1" applyAlignment="1">
      <alignment horizontal="left" vertical="center" indent="1"/>
    </xf>
    <xf numFmtId="182" fontId="15" fillId="0" borderId="32" xfId="0" applyNumberFormat="1" applyFont="1" applyFill="1" applyBorder="1" applyAlignment="1">
      <alignment vertical="center"/>
    </xf>
    <xf numFmtId="0" fontId="3" fillId="14" borderId="39" xfId="0" applyFont="1" applyFill="1" applyBorder="1" applyAlignment="1">
      <alignment horizontal="left" vertical="center" indent="1"/>
    </xf>
    <xf numFmtId="182" fontId="14" fillId="9" borderId="40" xfId="0" applyNumberFormat="1" applyFont="1" applyFill="1" applyBorder="1" applyAlignment="1" applyProtection="1">
      <alignment vertical="center"/>
      <protection locked="0"/>
    </xf>
    <xf numFmtId="0" fontId="19" fillId="0" borderId="0" xfId="0" applyFont="1" applyFill="1" applyBorder="1" applyAlignment="1">
      <alignment horizontal="center" vertical="center"/>
    </xf>
    <xf numFmtId="0" fontId="21" fillId="0" borderId="0" xfId="0" applyFont="1" applyFill="1" applyAlignment="1">
      <alignment horizontal="left" vertical="center"/>
    </xf>
    <xf numFmtId="0" fontId="3" fillId="14" borderId="23" xfId="0" applyFont="1" applyFill="1" applyBorder="1" applyAlignment="1">
      <alignment horizontal="left" vertical="center" indent="1"/>
    </xf>
    <xf numFmtId="3" fontId="15" fillId="0" borderId="0" xfId="0" applyNumberFormat="1" applyFont="1" applyFill="1" applyBorder="1" applyAlignment="1" applyProtection="1">
      <alignment vertical="center"/>
    </xf>
    <xf numFmtId="0" fontId="3" fillId="8" borderId="10" xfId="0" applyFont="1" applyFill="1" applyBorder="1" applyAlignment="1">
      <alignment horizontal="left" vertical="center" indent="1"/>
    </xf>
    <xf numFmtId="0" fontId="3" fillId="0" borderId="9" xfId="0" applyFont="1" applyFill="1" applyBorder="1" applyAlignment="1">
      <alignment horizontal="left" vertical="center"/>
    </xf>
    <xf numFmtId="182" fontId="3" fillId="0" borderId="29" xfId="0" applyNumberFormat="1" applyFont="1" applyFill="1" applyBorder="1" applyAlignment="1">
      <alignment vertical="center"/>
    </xf>
    <xf numFmtId="182" fontId="15" fillId="0" borderId="11" xfId="0" applyNumberFormat="1" applyFont="1" applyFill="1" applyBorder="1" applyAlignment="1">
      <alignment vertical="center"/>
    </xf>
    <xf numFmtId="0" fontId="3" fillId="0" borderId="14" xfId="0" applyFont="1" applyFill="1" applyBorder="1" applyAlignment="1">
      <alignment horizontal="left" vertical="center" indent="1"/>
    </xf>
    <xf numFmtId="182" fontId="3" fillId="0" borderId="41" xfId="0" applyNumberFormat="1" applyFont="1" applyFill="1" applyBorder="1" applyAlignment="1">
      <alignment vertical="center"/>
    </xf>
    <xf numFmtId="182" fontId="15" fillId="0" borderId="16" xfId="0" applyNumberFormat="1" applyFont="1" applyFill="1" applyBorder="1" applyAlignment="1">
      <alignment vertical="center"/>
    </xf>
    <xf numFmtId="3" fontId="15" fillId="0" borderId="0" xfId="0" applyNumberFormat="1" applyFont="1" applyFill="1" applyBorder="1" applyAlignment="1">
      <alignment vertical="center"/>
    </xf>
    <xf numFmtId="182" fontId="15" fillId="0" borderId="18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16" borderId="0" xfId="0" applyFont="1" applyFill="1" applyBorder="1" applyAlignment="1">
      <alignment horizontal="right" vertical="center"/>
    </xf>
    <xf numFmtId="0" fontId="3" fillId="7" borderId="32" xfId="0" applyFont="1" applyFill="1" applyBorder="1" applyAlignment="1">
      <alignment horizontal="center" vertical="center"/>
    </xf>
    <xf numFmtId="0" fontId="22" fillId="14" borderId="16" xfId="0" applyFont="1" applyFill="1" applyBorder="1" applyAlignment="1">
      <alignment horizontal="left" vertical="center" indent="1"/>
    </xf>
    <xf numFmtId="182" fontId="23" fillId="9" borderId="36" xfId="0" applyNumberFormat="1" applyFont="1" applyFill="1" applyBorder="1" applyAlignment="1" applyProtection="1">
      <alignment vertical="center"/>
      <protection locked="0"/>
    </xf>
    <xf numFmtId="0" fontId="24" fillId="0" borderId="0" xfId="0" applyFont="1" applyFill="1" applyBorder="1" applyAlignment="1">
      <alignment horizontal="left" vertical="center" indent="1"/>
    </xf>
    <xf numFmtId="0" fontId="3" fillId="8" borderId="9" xfId="0" applyFont="1" applyFill="1" applyBorder="1" applyAlignment="1">
      <alignment horizontal="center" vertical="center"/>
    </xf>
    <xf numFmtId="0" fontId="6" fillId="15" borderId="12" xfId="0" applyFont="1" applyFill="1" applyBorder="1" applyAlignment="1">
      <alignment horizontal="left" vertical="center" indent="1" shrinkToFit="1"/>
    </xf>
    <xf numFmtId="0" fontId="3" fillId="8" borderId="10" xfId="0" applyFont="1" applyFill="1" applyBorder="1" applyAlignment="1">
      <alignment horizontal="center" vertical="center"/>
    </xf>
    <xf numFmtId="0" fontId="6" fillId="15" borderId="11" xfId="0" applyFont="1" applyFill="1" applyBorder="1" applyAlignment="1">
      <alignment horizontal="left" vertical="center" indent="1" shrinkToFit="1"/>
    </xf>
    <xf numFmtId="0" fontId="6" fillId="15" borderId="16" xfId="0" applyFont="1" applyFill="1" applyBorder="1" applyAlignment="1">
      <alignment horizontal="left" vertical="center" indent="1" shrinkToFit="1"/>
    </xf>
    <xf numFmtId="0" fontId="3" fillId="0" borderId="33" xfId="0" applyFont="1" applyFill="1" applyBorder="1" applyAlignment="1">
      <alignment horizontal="left" vertical="center" indent="1"/>
    </xf>
    <xf numFmtId="182" fontId="3" fillId="0" borderId="20" xfId="0" applyNumberFormat="1" applyFont="1" applyFill="1" applyBorder="1" applyAlignment="1">
      <alignment vertical="center"/>
    </xf>
    <xf numFmtId="0" fontId="6" fillId="3" borderId="12" xfId="0" applyFont="1" applyFill="1" applyBorder="1" applyAlignment="1" applyProtection="1">
      <alignment horizontal="left" vertical="center"/>
      <protection locked="0"/>
    </xf>
    <xf numFmtId="0" fontId="6" fillId="3" borderId="20" xfId="0" applyFont="1" applyFill="1" applyBorder="1" applyAlignment="1" applyProtection="1">
      <alignment horizontal="left" vertical="center"/>
      <protection locked="0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Alignment="1">
      <alignment horizontal="center" vertical="center"/>
    </xf>
    <xf numFmtId="0" fontId="7" fillId="0" borderId="0" xfId="0" applyFont="1" applyAlignment="1">
      <alignment shrinkToFit="1"/>
    </xf>
    <xf numFmtId="57" fontId="8" fillId="0" borderId="0" xfId="0" applyNumberFormat="1" applyFont="1" applyBorder="1" applyAlignment="1">
      <alignment vertical="center" shrinkToFit="1"/>
    </xf>
    <xf numFmtId="57" fontId="7" fillId="0" borderId="0" xfId="0" applyNumberFormat="1" applyFont="1" applyBorder="1" applyAlignment="1">
      <alignment vertical="center" shrinkToFit="1"/>
    </xf>
    <xf numFmtId="57" fontId="7" fillId="0" borderId="0" xfId="0" applyNumberFormat="1" applyFont="1" applyFill="1" applyBorder="1" applyAlignment="1">
      <alignment horizontal="center" vertical="center" shrinkToFit="1"/>
    </xf>
    <xf numFmtId="0" fontId="3" fillId="6" borderId="1" xfId="0" applyNumberFormat="1" applyFont="1" applyFill="1" applyBorder="1" applyAlignment="1" applyProtection="1">
      <alignment vertical="center" shrinkToFit="1"/>
      <protection locked="0"/>
    </xf>
    <xf numFmtId="0" fontId="3" fillId="0" borderId="34" xfId="0" applyNumberFormat="1" applyFont="1" applyFill="1" applyBorder="1" applyAlignment="1" applyProtection="1">
      <alignment vertical="center" shrinkToFit="1"/>
      <protection locked="0"/>
    </xf>
    <xf numFmtId="0" fontId="3" fillId="0" borderId="0" xfId="0" applyFont="1" applyAlignment="1">
      <alignment horizontal="right" vertical="center" shrinkToFit="1"/>
    </xf>
    <xf numFmtId="57" fontId="11" fillId="0" borderId="0" xfId="0" applyNumberFormat="1" applyFont="1" applyBorder="1" applyAlignment="1">
      <alignment horizontal="left" vertical="center" wrapText="1"/>
    </xf>
    <xf numFmtId="57" fontId="11" fillId="0" borderId="0" xfId="0" applyNumberFormat="1" applyFont="1" applyBorder="1" applyAlignment="1">
      <alignment horizontal="left" vertic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57" fontId="11" fillId="0" borderId="0" xfId="0" applyNumberFormat="1" applyFont="1" applyBorder="1" applyAlignment="1">
      <alignment horizontal="left" vertical="center" wrapText="1"/>
    </xf>
    <xf numFmtId="0" fontId="3" fillId="5" borderId="1" xfId="0" applyNumberFormat="1" applyFont="1" applyFill="1" applyBorder="1" applyAlignment="1" applyProtection="1">
      <alignment vertical="center" shrinkToFit="1"/>
      <protection locked="0"/>
    </xf>
    <xf numFmtId="0" fontId="3" fillId="0" borderId="53" xfId="0" applyNumberFormat="1" applyFont="1" applyFill="1" applyBorder="1" applyAlignment="1" applyProtection="1">
      <alignment horizontal="center" vertical="center"/>
      <protection locked="0"/>
    </xf>
    <xf numFmtId="0" fontId="3" fillId="0" borderId="54" xfId="0" applyFont="1" applyFill="1" applyBorder="1" applyAlignment="1" applyProtection="1">
      <alignment horizontal="center" vertical="center" shrinkToFit="1"/>
      <protection locked="0"/>
    </xf>
    <xf numFmtId="0" fontId="3" fillId="6" borderId="13" xfId="0" applyFont="1" applyFill="1" applyBorder="1" applyAlignment="1" applyProtection="1">
      <alignment vertical="center" shrinkToFit="1"/>
      <protection locked="0"/>
    </xf>
    <xf numFmtId="176" fontId="3" fillId="6" borderId="13" xfId="0" applyNumberFormat="1" applyFont="1" applyFill="1" applyBorder="1" applyAlignment="1" applyProtection="1">
      <alignment vertical="center"/>
      <protection locked="0"/>
    </xf>
    <xf numFmtId="177" fontId="3" fillId="6" borderId="13" xfId="0" applyNumberFormat="1" applyFont="1" applyFill="1" applyBorder="1" applyAlignment="1" applyProtection="1">
      <alignment vertical="center" shrinkToFit="1"/>
      <protection locked="0"/>
    </xf>
    <xf numFmtId="178" fontId="3" fillId="6" borderId="13" xfId="0" applyNumberFormat="1" applyFont="1" applyFill="1" applyBorder="1" applyAlignment="1" applyProtection="1">
      <alignment vertical="center"/>
      <protection locked="0"/>
    </xf>
    <xf numFmtId="179" fontId="3" fillId="6" borderId="13" xfId="0" applyNumberFormat="1" applyFont="1" applyFill="1" applyBorder="1" applyAlignment="1" applyProtection="1">
      <alignment vertical="center"/>
      <protection locked="0"/>
    </xf>
    <xf numFmtId="0" fontId="3" fillId="6" borderId="13" xfId="0" applyNumberFormat="1" applyFont="1" applyFill="1" applyBorder="1" applyAlignment="1" applyProtection="1">
      <alignment vertical="center" shrinkToFit="1"/>
      <protection locked="0"/>
    </xf>
    <xf numFmtId="0" fontId="3" fillId="6" borderId="56" xfId="0" applyFont="1" applyFill="1" applyBorder="1" applyAlignment="1" applyProtection="1">
      <alignment vertical="center" shrinkToFit="1"/>
      <protection locked="0"/>
    </xf>
    <xf numFmtId="0" fontId="3" fillId="3" borderId="58" xfId="0" applyFont="1" applyFill="1" applyBorder="1" applyAlignment="1" applyProtection="1">
      <alignment vertical="center" wrapText="1" shrinkToFit="1"/>
      <protection locked="0"/>
    </xf>
    <xf numFmtId="0" fontId="3" fillId="6" borderId="58" xfId="0" applyFont="1" applyFill="1" applyBorder="1" applyAlignment="1" applyProtection="1">
      <alignment vertical="center" shrinkToFit="1"/>
      <protection locked="0"/>
    </xf>
    <xf numFmtId="0" fontId="3" fillId="3" borderId="58" xfId="0" applyFont="1" applyFill="1" applyBorder="1" applyAlignment="1" applyProtection="1">
      <alignment vertical="center" shrinkToFit="1"/>
      <protection locked="0"/>
    </xf>
    <xf numFmtId="0" fontId="3" fillId="5" borderId="58" xfId="0" applyFont="1" applyFill="1" applyBorder="1" applyAlignment="1" applyProtection="1">
      <alignment vertical="center" shrinkToFit="1"/>
      <protection locked="0"/>
    </xf>
    <xf numFmtId="0" fontId="3" fillId="6" borderId="50" xfId="0" applyFont="1" applyFill="1" applyBorder="1" applyAlignment="1" applyProtection="1">
      <alignment vertical="center" shrinkToFit="1"/>
      <protection locked="0"/>
    </xf>
    <xf numFmtId="0" fontId="3" fillId="3" borderId="8" xfId="0" applyNumberFormat="1" applyFont="1" applyFill="1" applyBorder="1" applyAlignment="1" applyProtection="1">
      <alignment vertical="center" shrinkToFit="1"/>
      <protection locked="0"/>
    </xf>
    <xf numFmtId="0" fontId="3" fillId="3" borderId="49" xfId="0" applyFont="1" applyFill="1" applyBorder="1" applyAlignment="1" applyProtection="1">
      <alignment horizontal="center" vertical="center" shrinkToFit="1"/>
      <protection locked="0"/>
    </xf>
    <xf numFmtId="0" fontId="3" fillId="6" borderId="8" xfId="0" applyNumberFormat="1" applyFont="1" applyFill="1" applyBorder="1" applyAlignment="1" applyProtection="1">
      <alignment vertical="center" shrinkToFit="1"/>
      <protection locked="0"/>
    </xf>
    <xf numFmtId="0" fontId="3" fillId="6" borderId="49" xfId="0" applyFont="1" applyFill="1" applyBorder="1" applyAlignment="1" applyProtection="1">
      <alignment horizontal="center" vertical="center" shrinkToFit="1"/>
      <protection locked="0"/>
    </xf>
    <xf numFmtId="0" fontId="3" fillId="5" borderId="49" xfId="0" applyFont="1" applyFill="1" applyBorder="1" applyAlignment="1" applyProtection="1">
      <alignment horizontal="center" vertical="center" shrinkToFit="1"/>
      <protection locked="0"/>
    </xf>
    <xf numFmtId="0" fontId="3" fillId="6" borderId="10" xfId="0" applyNumberFormat="1" applyFont="1" applyFill="1" applyBorder="1" applyAlignment="1" applyProtection="1">
      <alignment vertical="center" shrinkToFit="1"/>
      <protection locked="0"/>
    </xf>
    <xf numFmtId="0" fontId="3" fillId="6" borderId="36" xfId="0" applyFont="1" applyFill="1" applyBorder="1" applyAlignment="1" applyProtection="1">
      <alignment horizontal="center" vertical="center" shrinkToFit="1"/>
      <protection locked="0"/>
    </xf>
    <xf numFmtId="0" fontId="3" fillId="6" borderId="59" xfId="0" applyFont="1" applyFill="1" applyBorder="1" applyAlignment="1" applyProtection="1">
      <alignment vertical="center" shrinkToFit="1"/>
      <protection locked="0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right" vertical="center"/>
    </xf>
    <xf numFmtId="182" fontId="3" fillId="5" borderId="48" xfId="0" applyNumberFormat="1" applyFont="1" applyFill="1" applyBorder="1" applyAlignment="1" applyProtection="1">
      <alignment vertical="center"/>
    </xf>
    <xf numFmtId="182" fontId="3" fillId="5" borderId="5" xfId="0" applyNumberFormat="1" applyFont="1" applyFill="1" applyBorder="1" applyAlignment="1" applyProtection="1">
      <alignment vertical="center"/>
    </xf>
    <xf numFmtId="182" fontId="3" fillId="5" borderId="49" xfId="0" applyNumberFormat="1" applyFont="1" applyFill="1" applyBorder="1" applyAlignment="1" applyProtection="1">
      <alignment vertical="center"/>
    </xf>
    <xf numFmtId="182" fontId="3" fillId="6" borderId="48" xfId="0" applyNumberFormat="1" applyFont="1" applyFill="1" applyBorder="1" applyAlignment="1" applyProtection="1">
      <alignment vertical="center"/>
    </xf>
    <xf numFmtId="182" fontId="3" fillId="6" borderId="5" xfId="0" applyNumberFormat="1" applyFont="1" applyFill="1" applyBorder="1" applyAlignment="1" applyProtection="1">
      <alignment vertical="center"/>
    </xf>
    <xf numFmtId="182" fontId="3" fillId="6" borderId="49" xfId="0" applyNumberFormat="1" applyFont="1" applyFill="1" applyBorder="1" applyAlignment="1" applyProtection="1">
      <alignment vertical="center"/>
    </xf>
    <xf numFmtId="182" fontId="3" fillId="6" borderId="10" xfId="0" applyNumberFormat="1" applyFont="1" applyFill="1" applyBorder="1" applyAlignment="1" applyProtection="1">
      <alignment vertical="center"/>
    </xf>
    <xf numFmtId="182" fontId="3" fillId="6" borderId="13" xfId="0" applyNumberFormat="1" applyFont="1" applyFill="1" applyBorder="1" applyAlignment="1" applyProtection="1">
      <alignment vertical="center"/>
    </xf>
    <xf numFmtId="182" fontId="3" fillId="6" borderId="36" xfId="0" applyNumberFormat="1" applyFont="1" applyFill="1" applyBorder="1" applyAlignment="1" applyProtection="1">
      <alignment vertical="center"/>
    </xf>
    <xf numFmtId="184" fontId="3" fillId="0" borderId="55" xfId="1" applyNumberFormat="1" applyFont="1" applyBorder="1" applyAlignment="1" applyProtection="1">
      <alignment vertical="center"/>
    </xf>
    <xf numFmtId="184" fontId="3" fillId="0" borderId="46" xfId="1" applyNumberFormat="1" applyFont="1" applyBorder="1" applyAlignment="1" applyProtection="1">
      <alignment vertical="center"/>
    </xf>
    <xf numFmtId="184" fontId="3" fillId="0" borderId="38" xfId="1" applyNumberFormat="1" applyFont="1" applyBorder="1" applyAlignment="1" applyProtection="1">
      <alignment vertical="center"/>
    </xf>
    <xf numFmtId="0" fontId="9" fillId="5" borderId="0" xfId="0" applyFont="1" applyFill="1" applyAlignment="1">
      <alignment horizontal="center" vertical="center"/>
    </xf>
    <xf numFmtId="57" fontId="32" fillId="0" borderId="0" xfId="0" applyNumberFormat="1" applyFont="1" applyBorder="1" applyAlignment="1">
      <alignment vertical="center"/>
    </xf>
    <xf numFmtId="0" fontId="3" fillId="7" borderId="29" xfId="1" applyNumberFormat="1" applyFont="1" applyFill="1" applyBorder="1" applyAlignment="1" applyProtection="1">
      <alignment horizontal="center" vertical="center" wrapText="1"/>
    </xf>
    <xf numFmtId="0" fontId="3" fillId="7" borderId="39" xfId="1" applyNumberFormat="1" applyFont="1" applyFill="1" applyBorder="1" applyAlignment="1" applyProtection="1">
      <alignment horizontal="center" shrinkToFit="1"/>
    </xf>
    <xf numFmtId="0" fontId="3" fillId="7" borderId="28" xfId="1" applyNumberFormat="1" applyFont="1" applyFill="1" applyBorder="1" applyAlignment="1" applyProtection="1">
      <alignment horizontal="center" wrapText="1"/>
    </xf>
    <xf numFmtId="0" fontId="3" fillId="7" borderId="29" xfId="1" applyNumberFormat="1" applyFont="1" applyFill="1" applyBorder="1" applyAlignment="1" applyProtection="1">
      <alignment horizontal="center" vertical="center" wrapText="1"/>
    </xf>
    <xf numFmtId="0" fontId="3" fillId="7" borderId="1" xfId="1" applyNumberFormat="1" applyFont="1" applyFill="1" applyBorder="1" applyAlignment="1" applyProtection="1">
      <alignment horizontal="center" vertical="center"/>
    </xf>
    <xf numFmtId="0" fontId="3" fillId="7" borderId="1" xfId="1" applyNumberFormat="1" applyFont="1" applyFill="1" applyBorder="1" applyAlignment="1" applyProtection="1">
      <alignment horizontal="center" vertical="center" shrinkToFit="1"/>
    </xf>
    <xf numFmtId="0" fontId="3" fillId="7" borderId="1" xfId="1" applyNumberFormat="1" applyFont="1" applyFill="1" applyBorder="1" applyAlignment="1" applyProtection="1">
      <alignment horizontal="center" vertical="center"/>
    </xf>
    <xf numFmtId="0" fontId="3" fillId="7" borderId="8" xfId="1" applyNumberFormat="1" applyFont="1" applyFill="1" applyBorder="1" applyAlignment="1" applyProtection="1">
      <alignment horizontal="center" vertical="center" shrinkToFit="1"/>
    </xf>
    <xf numFmtId="0" fontId="3" fillId="7" borderId="1" xfId="1" applyNumberFormat="1" applyFont="1" applyFill="1" applyBorder="1" applyAlignment="1" applyProtection="1">
      <alignment horizontal="center" vertical="center" wrapText="1"/>
    </xf>
    <xf numFmtId="0" fontId="3" fillId="7" borderId="37" xfId="1" applyNumberFormat="1" applyFont="1" applyFill="1" applyBorder="1" applyAlignment="1" applyProtection="1">
      <alignment horizontal="center" vertical="center" shrinkToFit="1"/>
    </xf>
    <xf numFmtId="0" fontId="3" fillId="7" borderId="52" xfId="1" applyNumberFormat="1" applyFont="1" applyFill="1" applyBorder="1" applyAlignment="1" applyProtection="1">
      <alignment horizontal="center" vertical="center"/>
    </xf>
    <xf numFmtId="0" fontId="3" fillId="7" borderId="3" xfId="1" applyNumberFormat="1" applyFont="1" applyFill="1" applyBorder="1" applyAlignment="1" applyProtection="1">
      <alignment horizontal="center" vertical="center"/>
    </xf>
    <xf numFmtId="0" fontId="3" fillId="7" borderId="1" xfId="1" applyNumberFormat="1" applyFont="1" applyFill="1" applyBorder="1" applyAlignment="1" applyProtection="1">
      <alignment horizontal="center" vertical="center" wrapText="1"/>
    </xf>
    <xf numFmtId="0" fontId="22" fillId="11" borderId="12" xfId="0" applyFont="1" applyFill="1" applyBorder="1" applyAlignment="1">
      <alignment horizontal="left" vertical="center" indent="1"/>
    </xf>
    <xf numFmtId="182" fontId="23" fillId="0" borderId="12" xfId="0" applyNumberFormat="1" applyFont="1" applyFill="1" applyBorder="1" applyAlignment="1" applyProtection="1">
      <alignment vertical="center"/>
    </xf>
    <xf numFmtId="0" fontId="22" fillId="0" borderId="0" xfId="0" applyFont="1" applyFill="1" applyBorder="1" applyAlignment="1">
      <alignment horizontal="distributed" vertical="center"/>
    </xf>
    <xf numFmtId="182" fontId="22" fillId="0" borderId="2" xfId="0" applyNumberFormat="1" applyFont="1" applyFill="1" applyBorder="1" applyAlignment="1">
      <alignment horizontal="right" vertical="center"/>
    </xf>
    <xf numFmtId="0" fontId="22" fillId="11" borderId="11" xfId="0" applyFont="1" applyFill="1" applyBorder="1" applyAlignment="1">
      <alignment horizontal="left" vertical="center" indent="1"/>
    </xf>
    <xf numFmtId="182" fontId="23" fillId="0" borderId="19" xfId="0" applyNumberFormat="1" applyFont="1" applyFill="1" applyBorder="1" applyAlignment="1" applyProtection="1">
      <alignment vertical="center"/>
    </xf>
    <xf numFmtId="0" fontId="22" fillId="0" borderId="0" xfId="0" applyFont="1" applyFill="1" applyBorder="1" applyAlignment="1">
      <alignment horizontal="center" vertical="center"/>
    </xf>
    <xf numFmtId="182" fontId="22" fillId="0" borderId="6" xfId="0" applyNumberFormat="1" applyFont="1" applyFill="1" applyBorder="1" applyAlignment="1">
      <alignment horizontal="right" vertical="center"/>
    </xf>
    <xf numFmtId="0" fontId="22" fillId="0" borderId="0" xfId="0" applyFont="1" applyFill="1" applyBorder="1" applyAlignment="1">
      <alignment horizontal="left" vertical="center"/>
    </xf>
    <xf numFmtId="182" fontId="23" fillId="0" borderId="19" xfId="0" applyNumberFormat="1" applyFont="1" applyFill="1" applyBorder="1" applyAlignment="1">
      <alignment vertical="center"/>
    </xf>
    <xf numFmtId="0" fontId="22" fillId="11" borderId="16" xfId="0" applyFont="1" applyFill="1" applyBorder="1" applyAlignment="1">
      <alignment horizontal="left" vertical="center" indent="1"/>
    </xf>
    <xf numFmtId="182" fontId="22" fillId="0" borderId="3" xfId="0" applyNumberFormat="1" applyFont="1" applyFill="1" applyBorder="1" applyAlignment="1">
      <alignment horizontal="right" vertical="center"/>
    </xf>
    <xf numFmtId="0" fontId="22" fillId="13" borderId="19" xfId="0" applyFont="1" applyFill="1" applyBorder="1" applyAlignment="1">
      <alignment horizontal="left" vertical="center" indent="1"/>
    </xf>
    <xf numFmtId="182" fontId="23" fillId="0" borderId="37" xfId="0" applyNumberFormat="1" applyFont="1" applyFill="1" applyBorder="1" applyAlignment="1" applyProtection="1">
      <alignment vertical="center"/>
    </xf>
    <xf numFmtId="0" fontId="24" fillId="0" borderId="0" xfId="0" applyFont="1" applyFill="1" applyAlignment="1">
      <alignment horizontal="left" vertical="center"/>
    </xf>
    <xf numFmtId="0" fontId="3" fillId="0" borderId="9" xfId="0" applyFont="1" applyFill="1" applyBorder="1" applyAlignment="1">
      <alignment horizontal="left" vertical="center" indent="1"/>
    </xf>
    <xf numFmtId="0" fontId="22" fillId="13" borderId="18" xfId="0" applyFont="1" applyFill="1" applyBorder="1" applyAlignment="1">
      <alignment horizontal="left" vertical="center" indent="1"/>
    </xf>
    <xf numFmtId="182" fontId="23" fillId="0" borderId="32" xfId="0" applyNumberFormat="1" applyFont="1" applyFill="1" applyBorder="1" applyAlignment="1">
      <alignment vertical="center"/>
    </xf>
    <xf numFmtId="0" fontId="22" fillId="13" borderId="16" xfId="0" applyFont="1" applyFill="1" applyBorder="1" applyAlignment="1">
      <alignment horizontal="left" vertical="center" indent="1"/>
    </xf>
    <xf numFmtId="182" fontId="23" fillId="0" borderId="36" xfId="0" applyNumberFormat="1" applyFont="1" applyFill="1" applyBorder="1" applyAlignment="1">
      <alignment vertical="center"/>
    </xf>
    <xf numFmtId="0" fontId="22" fillId="12" borderId="12" xfId="0" applyFont="1" applyFill="1" applyBorder="1" applyAlignment="1">
      <alignment horizontal="left" vertical="center" indent="1"/>
    </xf>
    <xf numFmtId="0" fontId="22" fillId="0" borderId="0" xfId="0" applyFont="1" applyFill="1" applyAlignment="1">
      <alignment horizontal="center" vertical="center"/>
    </xf>
    <xf numFmtId="0" fontId="22" fillId="12" borderId="11" xfId="0" applyFont="1" applyFill="1" applyBorder="1" applyAlignment="1">
      <alignment horizontal="left" vertical="center" indent="1"/>
    </xf>
    <xf numFmtId="182" fontId="23" fillId="0" borderId="11" xfId="0" applyNumberFormat="1" applyFont="1" applyFill="1" applyBorder="1" applyAlignment="1" applyProtection="1">
      <alignment vertical="center"/>
    </xf>
    <xf numFmtId="182" fontId="23" fillId="0" borderId="11" xfId="0" applyNumberFormat="1" applyFont="1" applyFill="1" applyBorder="1" applyAlignment="1">
      <alignment vertical="center"/>
    </xf>
    <xf numFmtId="0" fontId="3" fillId="8" borderId="31" xfId="0" applyFont="1" applyFill="1" applyBorder="1" applyAlignment="1">
      <alignment horizontal="center" vertical="center"/>
    </xf>
    <xf numFmtId="0" fontId="22" fillId="12" borderId="16" xfId="0" applyFont="1" applyFill="1" applyBorder="1" applyAlignment="1">
      <alignment horizontal="left" vertical="center" indent="1"/>
    </xf>
    <xf numFmtId="182" fontId="23" fillId="0" borderId="18" xfId="0" applyNumberFormat="1" applyFont="1" applyFill="1" applyBorder="1" applyAlignment="1">
      <alignment vertical="center"/>
    </xf>
    <xf numFmtId="182" fontId="23" fillId="0" borderId="36" xfId="0" applyNumberFormat="1" applyFont="1" applyFill="1" applyBorder="1" applyAlignment="1" applyProtection="1">
      <alignment vertical="center"/>
      <protection locked="0"/>
    </xf>
    <xf numFmtId="182" fontId="14" fillId="9" borderId="11" xfId="0" applyNumberFormat="1" applyFont="1" applyFill="1" applyBorder="1" applyAlignment="1">
      <alignment vertical="center"/>
    </xf>
    <xf numFmtId="182" fontId="14" fillId="9" borderId="12" xfId="0" applyNumberFormat="1" applyFont="1" applyFill="1" applyBorder="1" applyAlignment="1">
      <alignment vertical="center"/>
    </xf>
    <xf numFmtId="182" fontId="14" fillId="9" borderId="16" xfId="0" applyNumberFormat="1" applyFont="1" applyFill="1" applyBorder="1" applyAlignment="1">
      <alignment vertical="center"/>
    </xf>
    <xf numFmtId="0" fontId="3" fillId="3" borderId="60" xfId="0" applyFont="1" applyFill="1" applyBorder="1" applyAlignment="1">
      <alignment horizontal="left" vertical="center"/>
    </xf>
    <xf numFmtId="0" fontId="3" fillId="3" borderId="19" xfId="0" applyFont="1" applyFill="1" applyBorder="1" applyAlignment="1">
      <alignment horizontal="left" vertical="center" shrinkToFit="1"/>
    </xf>
    <xf numFmtId="183" fontId="3" fillId="3" borderId="31" xfId="0" applyNumberFormat="1" applyFont="1" applyFill="1" applyBorder="1" applyAlignment="1" applyProtection="1">
      <alignment vertical="center"/>
      <protection locked="0"/>
    </xf>
    <xf numFmtId="183" fontId="3" fillId="6" borderId="31" xfId="0" applyNumberFormat="1" applyFont="1" applyFill="1" applyBorder="1" applyAlignment="1" applyProtection="1">
      <alignment vertical="center"/>
      <protection locked="0"/>
    </xf>
    <xf numFmtId="183" fontId="3" fillId="5" borderId="31" xfId="0" applyNumberFormat="1" applyFont="1" applyFill="1" applyBorder="1" applyAlignment="1" applyProtection="1">
      <alignment vertical="center"/>
      <protection locked="0"/>
    </xf>
    <xf numFmtId="183" fontId="3" fillId="6" borderId="10" xfId="0" applyNumberFormat="1" applyFont="1" applyFill="1" applyBorder="1" applyAlignment="1" applyProtection="1">
      <alignment vertical="center"/>
      <protection locked="0"/>
    </xf>
    <xf numFmtId="181" fontId="3" fillId="3" borderId="22" xfId="0" applyNumberFormat="1" applyFont="1" applyFill="1" applyBorder="1" applyAlignment="1" applyProtection="1">
      <alignment horizontal="center" vertical="center"/>
      <protection locked="0"/>
    </xf>
    <xf numFmtId="181" fontId="3" fillId="3" borderId="2" xfId="0" applyNumberFormat="1" applyFont="1" applyFill="1" applyBorder="1" applyAlignment="1" applyProtection="1">
      <alignment horizontal="center" vertical="center"/>
      <protection locked="0"/>
    </xf>
    <xf numFmtId="181" fontId="3" fillId="3" borderId="32" xfId="0" applyNumberFormat="1" applyFont="1" applyFill="1" applyBorder="1" applyAlignment="1" applyProtection="1">
      <alignment horizontal="center" vertical="center"/>
      <protection locked="0"/>
    </xf>
    <xf numFmtId="181" fontId="3" fillId="6" borderId="22" xfId="0" applyNumberFormat="1" applyFont="1" applyFill="1" applyBorder="1" applyAlignment="1" applyProtection="1">
      <alignment horizontal="center" vertical="center"/>
      <protection locked="0"/>
    </xf>
    <xf numFmtId="181" fontId="3" fillId="6" borderId="2" xfId="0" applyNumberFormat="1" applyFont="1" applyFill="1" applyBorder="1" applyAlignment="1" applyProtection="1">
      <alignment horizontal="center" vertical="center"/>
      <protection locked="0"/>
    </xf>
    <xf numFmtId="181" fontId="3" fillId="6" borderId="32" xfId="0" applyNumberFormat="1" applyFont="1" applyFill="1" applyBorder="1" applyAlignment="1" applyProtection="1">
      <alignment horizontal="center" vertical="center"/>
      <protection locked="0"/>
    </xf>
    <xf numFmtId="181" fontId="3" fillId="5" borderId="22" xfId="0" applyNumberFormat="1" applyFont="1" applyFill="1" applyBorder="1" applyAlignment="1" applyProtection="1">
      <alignment horizontal="center" vertical="center"/>
      <protection locked="0"/>
    </xf>
    <xf numFmtId="181" fontId="3" fillId="5" borderId="2" xfId="0" applyNumberFormat="1" applyFont="1" applyFill="1" applyBorder="1" applyAlignment="1" applyProtection="1">
      <alignment horizontal="center" vertical="center"/>
      <protection locked="0"/>
    </xf>
    <xf numFmtId="181" fontId="3" fillId="5" borderId="32" xfId="0" applyNumberFormat="1" applyFont="1" applyFill="1" applyBorder="1" applyAlignment="1" applyProtection="1">
      <alignment horizontal="center" vertical="center"/>
      <protection locked="0"/>
    </xf>
    <xf numFmtId="181" fontId="3" fillId="6" borderId="51" xfId="0" applyNumberFormat="1" applyFont="1" applyFill="1" applyBorder="1" applyAlignment="1" applyProtection="1">
      <alignment horizontal="center" vertical="center"/>
      <protection locked="0"/>
    </xf>
    <xf numFmtId="181" fontId="3" fillId="6" borderId="13" xfId="0" applyNumberFormat="1" applyFont="1" applyFill="1" applyBorder="1" applyAlignment="1" applyProtection="1">
      <alignment horizontal="center" vertical="center"/>
      <protection locked="0"/>
    </xf>
    <xf numFmtId="181" fontId="3" fillId="6" borderId="36" xfId="0" applyNumberFormat="1" applyFont="1" applyFill="1" applyBorder="1" applyAlignment="1" applyProtection="1">
      <alignment horizontal="center" vertical="center"/>
      <protection locked="0"/>
    </xf>
    <xf numFmtId="0" fontId="3" fillId="3" borderId="12" xfId="0" applyFont="1" applyFill="1" applyBorder="1" applyAlignment="1">
      <alignment horizontal="left" vertical="center" shrinkToFit="1"/>
    </xf>
    <xf numFmtId="0" fontId="3" fillId="3" borderId="20" xfId="0" applyFont="1" applyFill="1" applyBorder="1" applyAlignment="1">
      <alignment horizontal="left" vertical="center" shrinkToFit="1"/>
    </xf>
    <xf numFmtId="182" fontId="15" fillId="9" borderId="36" xfId="0" applyNumberFormat="1" applyFont="1" applyFill="1" applyBorder="1" applyAlignment="1" applyProtection="1">
      <alignment vertical="center"/>
      <protection locked="0"/>
    </xf>
    <xf numFmtId="0" fontId="3" fillId="12" borderId="18" xfId="0" applyFont="1" applyFill="1" applyBorder="1" applyAlignment="1">
      <alignment horizontal="left" vertical="center" indent="1"/>
    </xf>
    <xf numFmtId="0" fontId="3" fillId="14" borderId="12" xfId="0" applyFont="1" applyFill="1" applyBorder="1" applyAlignment="1">
      <alignment horizontal="left" vertical="center" indent="1"/>
    </xf>
    <xf numFmtId="182" fontId="14" fillId="9" borderId="47" xfId="0" applyNumberFormat="1" applyFont="1" applyFill="1" applyBorder="1" applyAlignment="1" applyProtection="1">
      <alignment vertical="center"/>
      <protection locked="0"/>
    </xf>
    <xf numFmtId="182" fontId="15" fillId="9" borderId="29" xfId="0" applyNumberFormat="1" applyFont="1" applyFill="1" applyBorder="1" applyAlignment="1" applyProtection="1">
      <alignment vertical="center"/>
      <protection locked="0"/>
    </xf>
    <xf numFmtId="182" fontId="14" fillId="9" borderId="38" xfId="0" applyNumberFormat="1" applyFont="1" applyFill="1" applyBorder="1" applyAlignment="1" applyProtection="1">
      <alignment vertical="center"/>
      <protection locked="0"/>
    </xf>
    <xf numFmtId="0" fontId="3" fillId="15" borderId="42" xfId="0" applyFont="1" applyFill="1" applyBorder="1" applyAlignment="1">
      <alignment horizontal="left" vertical="center" indent="1" shrinkToFit="1"/>
    </xf>
    <xf numFmtId="182" fontId="14" fillId="9" borderId="29" xfId="0" applyNumberFormat="1" applyFont="1" applyFill="1" applyBorder="1" applyAlignment="1">
      <alignment vertical="center"/>
    </xf>
    <xf numFmtId="0" fontId="3" fillId="15" borderId="64" xfId="0" applyFont="1" applyFill="1" applyBorder="1" applyAlignment="1">
      <alignment horizontal="left" vertical="center" indent="1" shrinkToFit="1"/>
    </xf>
    <xf numFmtId="182" fontId="14" fillId="9" borderId="30" xfId="0" applyNumberFormat="1" applyFont="1" applyFill="1" applyBorder="1" applyAlignment="1">
      <alignment vertical="center"/>
    </xf>
    <xf numFmtId="0" fontId="3" fillId="15" borderId="65" xfId="0" applyFont="1" applyFill="1" applyBorder="1" applyAlignment="1">
      <alignment horizontal="left" vertical="center" indent="1" shrinkToFit="1"/>
    </xf>
    <xf numFmtId="182" fontId="14" fillId="9" borderId="36" xfId="0" applyNumberFormat="1" applyFont="1" applyFill="1" applyBorder="1" applyAlignment="1">
      <alignment vertical="center"/>
    </xf>
    <xf numFmtId="0" fontId="37" fillId="0" borderId="0" xfId="0" applyFont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12" fillId="0" borderId="17" xfId="0" applyFont="1" applyFill="1" applyBorder="1" applyAlignment="1">
      <alignment horizontal="center" vertical="center"/>
    </xf>
    <xf numFmtId="0" fontId="12" fillId="0" borderId="43" xfId="0" applyFont="1" applyFill="1" applyBorder="1" applyAlignment="1">
      <alignment horizontal="center" vertical="center"/>
    </xf>
    <xf numFmtId="186" fontId="3" fillId="0" borderId="0" xfId="0" applyNumberFormat="1" applyFont="1" applyAlignment="1">
      <alignment horizontal="center" vertical="center"/>
    </xf>
    <xf numFmtId="179" fontId="6" fillId="5" borderId="2" xfId="0" applyNumberFormat="1" applyFont="1" applyFill="1" applyBorder="1" applyAlignment="1" applyProtection="1">
      <alignment vertical="center" wrapText="1" shrinkToFit="1"/>
      <protection locked="0"/>
    </xf>
    <xf numFmtId="179" fontId="6" fillId="6" borderId="2" xfId="0" applyNumberFormat="1" applyFont="1" applyFill="1" applyBorder="1" applyAlignment="1" applyProtection="1">
      <alignment vertical="center" wrapText="1" shrinkToFit="1"/>
      <protection locked="0"/>
    </xf>
    <xf numFmtId="179" fontId="6" fillId="6" borderId="13" xfId="0" applyNumberFormat="1" applyFont="1" applyFill="1" applyBorder="1" applyAlignment="1" applyProtection="1">
      <alignment vertical="center" wrapText="1" shrinkToFit="1"/>
      <protection locked="0"/>
    </xf>
    <xf numFmtId="0" fontId="3" fillId="7" borderId="1" xfId="1" applyNumberFormat="1" applyFont="1" applyFill="1" applyBorder="1" applyAlignment="1" applyProtection="1">
      <alignment horizontal="center" vertical="center"/>
    </xf>
    <xf numFmtId="0" fontId="3" fillId="7" borderId="1" xfId="1" applyNumberFormat="1" applyFont="1" applyFill="1" applyBorder="1" applyAlignment="1" applyProtection="1">
      <alignment horizontal="center" vertical="center" wrapText="1"/>
    </xf>
    <xf numFmtId="0" fontId="3" fillId="7" borderId="29" xfId="1" applyNumberFormat="1" applyFont="1" applyFill="1" applyBorder="1" applyAlignment="1" applyProtection="1">
      <alignment horizontal="center" vertical="center" wrapText="1"/>
    </xf>
    <xf numFmtId="0" fontId="3" fillId="7" borderId="45" xfId="1" applyNumberFormat="1" applyFont="1" applyFill="1" applyBorder="1" applyAlignment="1" applyProtection="1">
      <alignment horizontal="center" vertical="center" wrapText="1"/>
    </xf>
    <xf numFmtId="0" fontId="3" fillId="7" borderId="7" xfId="1" applyNumberFormat="1" applyFont="1" applyFill="1" applyBorder="1" applyAlignment="1" applyProtection="1">
      <alignment horizontal="center" vertical="center" wrapText="1"/>
    </xf>
    <xf numFmtId="0" fontId="3" fillId="7" borderId="27" xfId="1" applyNumberFormat="1" applyFont="1" applyFill="1" applyBorder="1" applyAlignment="1" applyProtection="1">
      <alignment horizontal="center" vertical="center" wrapText="1"/>
    </xf>
    <xf numFmtId="0" fontId="3" fillId="7" borderId="1" xfId="1" applyNumberFormat="1" applyFont="1" applyFill="1" applyBorder="1" applyAlignment="1" applyProtection="1">
      <alignment horizontal="center" vertical="center" wrapText="1"/>
    </xf>
    <xf numFmtId="0" fontId="3" fillId="7" borderId="29" xfId="1" applyNumberFormat="1" applyFont="1" applyFill="1" applyBorder="1" applyAlignment="1" applyProtection="1">
      <alignment horizontal="center" vertical="center" wrapText="1"/>
    </xf>
    <xf numFmtId="0" fontId="3" fillId="7" borderId="30" xfId="1" applyNumberFormat="1" applyFont="1" applyFill="1" applyBorder="1" applyAlignment="1" applyProtection="1">
      <alignment horizontal="center" vertical="center" wrapText="1"/>
    </xf>
    <xf numFmtId="0" fontId="3" fillId="7" borderId="47" xfId="1" applyNumberFormat="1" applyFont="1" applyFill="1" applyBorder="1" applyAlignment="1" applyProtection="1">
      <alignment horizontal="center" vertical="center"/>
    </xf>
    <xf numFmtId="0" fontId="3" fillId="7" borderId="37" xfId="1" applyNumberFormat="1" applyFont="1" applyFill="1" applyBorder="1" applyAlignment="1" applyProtection="1">
      <alignment horizontal="center" vertical="center"/>
    </xf>
    <xf numFmtId="57" fontId="10" fillId="0" borderId="0" xfId="0" applyNumberFormat="1" applyFont="1" applyFill="1" applyBorder="1" applyAlignment="1">
      <alignment horizontal="right" vertical="center"/>
    </xf>
    <xf numFmtId="0" fontId="3" fillId="7" borderId="57" xfId="1" applyNumberFormat="1" applyFont="1" applyFill="1" applyBorder="1" applyAlignment="1" applyProtection="1">
      <alignment horizontal="center" vertical="center"/>
    </xf>
    <xf numFmtId="0" fontId="3" fillId="7" borderId="4" xfId="1" applyNumberFormat="1" applyFont="1" applyFill="1" applyBorder="1" applyAlignment="1" applyProtection="1">
      <alignment horizontal="center" vertical="center"/>
    </xf>
    <xf numFmtId="0" fontId="3" fillId="7" borderId="42" xfId="1" applyNumberFormat="1" applyFont="1" applyFill="1" applyBorder="1" applyAlignment="1" applyProtection="1">
      <alignment horizontal="center" vertical="center" wrapText="1"/>
    </xf>
    <xf numFmtId="0" fontId="3" fillId="7" borderId="44" xfId="1" applyNumberFormat="1" applyFont="1" applyFill="1" applyBorder="1" applyAlignment="1" applyProtection="1">
      <alignment horizontal="center" vertical="center" wrapText="1"/>
    </xf>
    <xf numFmtId="0" fontId="3" fillId="0" borderId="33" xfId="0" applyNumberFormat="1" applyFont="1" applyFill="1" applyBorder="1" applyAlignment="1" applyProtection="1">
      <alignment horizontal="center" vertical="center"/>
      <protection locked="0"/>
    </xf>
    <xf numFmtId="0" fontId="3" fillId="0" borderId="34" xfId="0" applyNumberFormat="1" applyFont="1" applyFill="1" applyBorder="1" applyAlignment="1" applyProtection="1">
      <alignment horizontal="center" vertical="center"/>
      <protection locked="0"/>
    </xf>
    <xf numFmtId="0" fontId="3" fillId="7" borderId="9" xfId="1" applyNumberFormat="1" applyFont="1" applyFill="1" applyBorder="1" applyAlignment="1" applyProtection="1">
      <alignment horizontal="center" vertical="center" wrapText="1"/>
    </xf>
    <xf numFmtId="0" fontId="3" fillId="7" borderId="8" xfId="1" applyNumberFormat="1" applyFont="1" applyFill="1" applyBorder="1" applyAlignment="1" applyProtection="1">
      <alignment horizontal="center" vertical="center" wrapText="1"/>
    </xf>
    <xf numFmtId="0" fontId="3" fillId="7" borderId="27" xfId="1" applyNumberFormat="1" applyFont="1" applyFill="1" applyBorder="1" applyAlignment="1" applyProtection="1">
      <alignment horizontal="center" vertical="center" shrinkToFit="1"/>
    </xf>
    <xf numFmtId="0" fontId="3" fillId="7" borderId="27" xfId="1" applyNumberFormat="1" applyFont="1" applyFill="1" applyBorder="1" applyAlignment="1" applyProtection="1">
      <alignment horizontal="center" vertical="center"/>
    </xf>
    <xf numFmtId="0" fontId="3" fillId="7" borderId="1" xfId="1" applyNumberFormat="1" applyFont="1" applyFill="1" applyBorder="1" applyAlignment="1" applyProtection="1">
      <alignment horizontal="center" vertical="center"/>
    </xf>
    <xf numFmtId="185" fontId="10" fillId="0" borderId="0" xfId="0" applyNumberFormat="1" applyFont="1" applyAlignment="1">
      <alignment horizontal="center"/>
    </xf>
    <xf numFmtId="57" fontId="29" fillId="0" borderId="0" xfId="0" applyNumberFormat="1" applyFont="1" applyBorder="1" applyAlignment="1">
      <alignment horizontal="left" vertical="center"/>
    </xf>
    <xf numFmtId="57" fontId="32" fillId="5" borderId="0" xfId="0" applyNumberFormat="1" applyFont="1" applyFill="1" applyBorder="1" applyAlignment="1">
      <alignment horizontal="center" vertical="center"/>
    </xf>
    <xf numFmtId="57" fontId="32" fillId="6" borderId="0" xfId="0" applyNumberFormat="1" applyFont="1" applyFill="1" applyBorder="1" applyAlignment="1">
      <alignment vertical="center"/>
    </xf>
    <xf numFmtId="180" fontId="7" fillId="0" borderId="24" xfId="0" applyNumberFormat="1" applyFont="1" applyBorder="1" applyAlignment="1">
      <alignment horizontal="right" vertical="center" shrinkToFit="1"/>
    </xf>
    <xf numFmtId="41" fontId="7" fillId="0" borderId="25" xfId="0" applyNumberFormat="1" applyFont="1" applyBorder="1" applyAlignment="1">
      <alignment horizontal="center" vertical="center" shrinkToFit="1"/>
    </xf>
    <xf numFmtId="57" fontId="29" fillId="0" borderId="61" xfId="0" applyNumberFormat="1" applyFont="1" applyBorder="1" applyAlignment="1">
      <alignment horizontal="left" vertical="center"/>
    </xf>
    <xf numFmtId="57" fontId="29" fillId="0" borderId="62" xfId="0" applyNumberFormat="1" applyFont="1" applyBorder="1" applyAlignment="1">
      <alignment horizontal="left" vertical="center"/>
    </xf>
    <xf numFmtId="57" fontId="29" fillId="0" borderId="63" xfId="0" applyNumberFormat="1" applyFont="1" applyBorder="1" applyAlignment="1">
      <alignment horizontal="left" vertical="center"/>
    </xf>
    <xf numFmtId="14" fontId="3" fillId="0" borderId="0" xfId="0" applyNumberFormat="1" applyFont="1" applyFill="1" applyAlignment="1">
      <alignment horizontal="center"/>
    </xf>
  </cellXfs>
  <cellStyles count="5">
    <cellStyle name="桁区切り" xfId="1" builtinId="6"/>
    <cellStyle name="桁区切り 2" xfId="2"/>
    <cellStyle name="標準" xfId="0" builtinId="0"/>
    <cellStyle name="標準 2" xfId="3"/>
    <cellStyle name="標準 3" xfId="4"/>
  </cellStyles>
  <dxfs count="168">
    <dxf>
      <numFmt numFmtId="179" formatCode="&quot;外&quot;###&quot;筆&quot;"/>
    </dxf>
    <dxf>
      <numFmt numFmtId="187" formatCode="&quot;の一部&quot;"/>
    </dxf>
    <dxf>
      <numFmt numFmtId="179" formatCode="&quot;外&quot;###&quot;筆&quot;"/>
    </dxf>
    <dxf>
      <numFmt numFmtId="187" formatCode="&quot;の一部&quot;"/>
    </dxf>
    <dxf>
      <numFmt numFmtId="179" formatCode="&quot;外&quot;###&quot;筆&quot;"/>
    </dxf>
    <dxf>
      <numFmt numFmtId="187" formatCode="&quot;の一部&quot;"/>
    </dxf>
    <dxf>
      <numFmt numFmtId="179" formatCode="&quot;外&quot;###&quot;筆&quot;"/>
    </dxf>
    <dxf>
      <numFmt numFmtId="187" formatCode="&quot;の一部&quot;"/>
    </dxf>
    <dxf>
      <numFmt numFmtId="179" formatCode="&quot;外&quot;###&quot;筆&quot;"/>
    </dxf>
    <dxf>
      <numFmt numFmtId="187" formatCode="&quot;の一部&quot;"/>
    </dxf>
    <dxf>
      <numFmt numFmtId="179" formatCode="&quot;外&quot;###&quot;筆&quot;"/>
    </dxf>
    <dxf>
      <numFmt numFmtId="187" formatCode="&quot;の一部&quot;"/>
    </dxf>
    <dxf>
      <numFmt numFmtId="179" formatCode="&quot;外&quot;###&quot;筆&quot;"/>
    </dxf>
    <dxf>
      <numFmt numFmtId="187" formatCode="&quot;の一部&quot;"/>
    </dxf>
    <dxf>
      <numFmt numFmtId="179" formatCode="&quot;外&quot;###&quot;筆&quot;"/>
    </dxf>
    <dxf>
      <numFmt numFmtId="187" formatCode="&quot;の一部&quot;"/>
    </dxf>
    <dxf>
      <numFmt numFmtId="179" formatCode="&quot;外&quot;###&quot;筆&quot;"/>
    </dxf>
    <dxf>
      <numFmt numFmtId="187" formatCode="&quot;の一部&quot;"/>
    </dxf>
    <dxf>
      <numFmt numFmtId="179" formatCode="&quot;外&quot;###&quot;筆&quot;"/>
    </dxf>
    <dxf>
      <numFmt numFmtId="187" formatCode="&quot;の一部&quot;"/>
    </dxf>
    <dxf>
      <numFmt numFmtId="179" formatCode="&quot;外&quot;###&quot;筆&quot;"/>
    </dxf>
    <dxf>
      <numFmt numFmtId="187" formatCode="&quot;の一部&quot;"/>
    </dxf>
    <dxf>
      <numFmt numFmtId="179" formatCode="&quot;外&quot;###&quot;筆&quot;"/>
    </dxf>
    <dxf>
      <numFmt numFmtId="187" formatCode="&quot;の一部&quot;"/>
    </dxf>
    <dxf>
      <numFmt numFmtId="179" formatCode="&quot;外&quot;###&quot;筆&quot;"/>
    </dxf>
    <dxf>
      <numFmt numFmtId="187" formatCode="&quot;の一部&quot;"/>
    </dxf>
    <dxf>
      <numFmt numFmtId="179" formatCode="&quot;外&quot;###&quot;筆&quot;"/>
    </dxf>
    <dxf>
      <numFmt numFmtId="187" formatCode="&quot;の一部&quot;"/>
    </dxf>
    <dxf>
      <numFmt numFmtId="179" formatCode="&quot;外&quot;###&quot;筆&quot;"/>
    </dxf>
    <dxf>
      <numFmt numFmtId="187" formatCode="&quot;の一部&quot;"/>
    </dxf>
    <dxf>
      <numFmt numFmtId="179" formatCode="&quot;外&quot;###&quot;筆&quot;"/>
    </dxf>
    <dxf>
      <numFmt numFmtId="187" formatCode="&quot;の一部&quot;"/>
    </dxf>
    <dxf>
      <numFmt numFmtId="179" formatCode="&quot;外&quot;###&quot;筆&quot;"/>
    </dxf>
    <dxf>
      <numFmt numFmtId="187" formatCode="&quot;の一部&quot;"/>
    </dxf>
    <dxf>
      <numFmt numFmtId="179" formatCode="&quot;外&quot;###&quot;筆&quot;"/>
    </dxf>
    <dxf>
      <numFmt numFmtId="187" formatCode="&quot;の一部&quot;"/>
    </dxf>
    <dxf>
      <numFmt numFmtId="179" formatCode="&quot;外&quot;###&quot;筆&quot;"/>
    </dxf>
    <dxf>
      <numFmt numFmtId="187" formatCode="&quot;の一部&quot;"/>
    </dxf>
    <dxf>
      <numFmt numFmtId="179" formatCode="&quot;外&quot;###&quot;筆&quot;"/>
    </dxf>
    <dxf>
      <numFmt numFmtId="187" formatCode="&quot;の一部&quot;"/>
    </dxf>
    <dxf>
      <numFmt numFmtId="188" formatCode="&quot;R1.&quot;m\.d"/>
    </dxf>
    <dxf>
      <numFmt numFmtId="188" formatCode="&quot;R1.&quot;m\.d"/>
    </dxf>
    <dxf>
      <numFmt numFmtId="188" formatCode="&quot;R1.&quot;m\.d"/>
    </dxf>
    <dxf>
      <numFmt numFmtId="188" formatCode="&quot;R1.&quot;m\.d"/>
    </dxf>
    <dxf>
      <numFmt numFmtId="188" formatCode="&quot;R1.&quot;m\.d"/>
    </dxf>
    <dxf>
      <numFmt numFmtId="188" formatCode="&quot;R1.&quot;m\.d"/>
    </dxf>
    <dxf>
      <numFmt numFmtId="179" formatCode="&quot;外&quot;###&quot;筆&quot;"/>
    </dxf>
    <dxf>
      <numFmt numFmtId="187" formatCode="&quot;の一部&quot;"/>
    </dxf>
    <dxf>
      <numFmt numFmtId="189" formatCode="&quot;外1筆の各一部&quot;"/>
    </dxf>
    <dxf>
      <numFmt numFmtId="190" formatCode="&quot;外2筆の各一部&quot;"/>
    </dxf>
    <dxf>
      <numFmt numFmtId="191" formatCode="&quot;外3筆の各一部&quot;"/>
    </dxf>
    <dxf>
      <numFmt numFmtId="192" formatCode="&quot;外4筆の各一部&quot;"/>
    </dxf>
    <dxf>
      <numFmt numFmtId="193" formatCode="&quot;外5筆の各一部&quot;"/>
    </dxf>
    <dxf>
      <numFmt numFmtId="194" formatCode="&quot;外6筆の各一部&quot;"/>
    </dxf>
    <dxf>
      <numFmt numFmtId="195" formatCode="&quot;外7筆の各一部&quot;"/>
    </dxf>
    <dxf>
      <numFmt numFmtId="196" formatCode="&quot;外8筆の各一部&quot;"/>
    </dxf>
    <dxf>
      <numFmt numFmtId="197" formatCode="&quot;外9筆の各一部&quot;"/>
    </dxf>
    <dxf>
      <numFmt numFmtId="179" formatCode="&quot;外&quot;###&quot;筆&quot;"/>
    </dxf>
    <dxf>
      <numFmt numFmtId="187" formatCode="&quot;の一部&quot;"/>
    </dxf>
    <dxf>
      <numFmt numFmtId="189" formatCode="&quot;外1筆の各一部&quot;"/>
    </dxf>
    <dxf>
      <numFmt numFmtId="190" formatCode="&quot;外2筆の各一部&quot;"/>
    </dxf>
    <dxf>
      <numFmt numFmtId="191" formatCode="&quot;外3筆の各一部&quot;"/>
    </dxf>
    <dxf>
      <numFmt numFmtId="192" formatCode="&quot;外4筆の各一部&quot;"/>
    </dxf>
    <dxf>
      <numFmt numFmtId="193" formatCode="&quot;外5筆の各一部&quot;"/>
    </dxf>
    <dxf>
      <numFmt numFmtId="194" formatCode="&quot;外6筆の各一部&quot;"/>
    </dxf>
    <dxf>
      <numFmt numFmtId="195" formatCode="&quot;外7筆の各一部&quot;"/>
    </dxf>
    <dxf>
      <numFmt numFmtId="196" formatCode="&quot;外8筆の各一部&quot;"/>
    </dxf>
    <dxf>
      <numFmt numFmtId="197" formatCode="&quot;外9筆の各一部&quot;"/>
    </dxf>
    <dxf>
      <numFmt numFmtId="188" formatCode="&quot;R1.&quot;m\.d"/>
    </dxf>
    <dxf>
      <numFmt numFmtId="188" formatCode="&quot;R1.&quot;m\.d"/>
    </dxf>
    <dxf>
      <numFmt numFmtId="179" formatCode="&quot;外&quot;###&quot;筆&quot;"/>
    </dxf>
    <dxf>
      <numFmt numFmtId="187" formatCode="&quot;の一部&quot;"/>
    </dxf>
    <dxf>
      <numFmt numFmtId="189" formatCode="&quot;外1筆の各一部&quot;"/>
    </dxf>
    <dxf>
      <numFmt numFmtId="190" formatCode="&quot;外2筆の各一部&quot;"/>
    </dxf>
    <dxf>
      <numFmt numFmtId="191" formatCode="&quot;外3筆の各一部&quot;"/>
    </dxf>
    <dxf>
      <numFmt numFmtId="192" formatCode="&quot;外4筆の各一部&quot;"/>
    </dxf>
    <dxf>
      <numFmt numFmtId="193" formatCode="&quot;外5筆の各一部&quot;"/>
    </dxf>
    <dxf>
      <numFmt numFmtId="194" formatCode="&quot;外6筆の各一部&quot;"/>
    </dxf>
    <dxf>
      <numFmt numFmtId="195" formatCode="&quot;外7筆の各一部&quot;"/>
    </dxf>
    <dxf>
      <numFmt numFmtId="196" formatCode="&quot;外8筆の各一部&quot;"/>
    </dxf>
    <dxf>
      <numFmt numFmtId="197" formatCode="&quot;外9筆の各一部&quot;"/>
    </dxf>
    <dxf>
      <numFmt numFmtId="179" formatCode="&quot;外&quot;###&quot;筆&quot;"/>
    </dxf>
    <dxf>
      <numFmt numFmtId="187" formatCode="&quot;の一部&quot;"/>
    </dxf>
    <dxf>
      <numFmt numFmtId="189" formatCode="&quot;外1筆の各一部&quot;"/>
    </dxf>
    <dxf>
      <numFmt numFmtId="190" formatCode="&quot;外2筆の各一部&quot;"/>
    </dxf>
    <dxf>
      <numFmt numFmtId="191" formatCode="&quot;外3筆の各一部&quot;"/>
    </dxf>
    <dxf>
      <numFmt numFmtId="192" formatCode="&quot;外4筆の各一部&quot;"/>
    </dxf>
    <dxf>
      <numFmt numFmtId="193" formatCode="&quot;外5筆の各一部&quot;"/>
    </dxf>
    <dxf>
      <numFmt numFmtId="194" formatCode="&quot;外6筆の各一部&quot;"/>
    </dxf>
    <dxf>
      <numFmt numFmtId="195" formatCode="&quot;外7筆の各一部&quot;"/>
    </dxf>
    <dxf>
      <numFmt numFmtId="196" formatCode="&quot;外8筆の各一部&quot;"/>
    </dxf>
    <dxf>
      <numFmt numFmtId="197" formatCode="&quot;外9筆の各一部&quot;"/>
    </dxf>
    <dxf>
      <numFmt numFmtId="188" formatCode="&quot;R1.&quot;m\.d"/>
    </dxf>
    <dxf>
      <numFmt numFmtId="188" formatCode="&quot;R1.&quot;m\.d"/>
    </dxf>
    <dxf>
      <numFmt numFmtId="179" formatCode="&quot;外&quot;###&quot;筆&quot;"/>
    </dxf>
    <dxf>
      <numFmt numFmtId="187" formatCode="&quot;の一部&quot;"/>
    </dxf>
    <dxf>
      <numFmt numFmtId="189" formatCode="&quot;外1筆の各一部&quot;"/>
    </dxf>
    <dxf>
      <numFmt numFmtId="190" formatCode="&quot;外2筆の各一部&quot;"/>
    </dxf>
    <dxf>
      <numFmt numFmtId="191" formatCode="&quot;外3筆の各一部&quot;"/>
    </dxf>
    <dxf>
      <numFmt numFmtId="192" formatCode="&quot;外4筆の各一部&quot;"/>
    </dxf>
    <dxf>
      <numFmt numFmtId="193" formatCode="&quot;外5筆の各一部&quot;"/>
    </dxf>
    <dxf>
      <numFmt numFmtId="194" formatCode="&quot;外6筆の各一部&quot;"/>
    </dxf>
    <dxf>
      <numFmt numFmtId="195" formatCode="&quot;外7筆の各一部&quot;"/>
    </dxf>
    <dxf>
      <numFmt numFmtId="196" formatCode="&quot;外8筆の各一部&quot;"/>
    </dxf>
    <dxf>
      <numFmt numFmtId="197" formatCode="&quot;外9筆の各一部&quot;"/>
    </dxf>
    <dxf>
      <numFmt numFmtId="179" formatCode="&quot;外&quot;###&quot;筆&quot;"/>
    </dxf>
    <dxf>
      <numFmt numFmtId="187" formatCode="&quot;の一部&quot;"/>
    </dxf>
    <dxf>
      <numFmt numFmtId="189" formatCode="&quot;外1筆の各一部&quot;"/>
    </dxf>
    <dxf>
      <numFmt numFmtId="190" formatCode="&quot;外2筆の各一部&quot;"/>
    </dxf>
    <dxf>
      <numFmt numFmtId="191" formatCode="&quot;外3筆の各一部&quot;"/>
    </dxf>
    <dxf>
      <numFmt numFmtId="192" formatCode="&quot;外4筆の各一部&quot;"/>
    </dxf>
    <dxf>
      <numFmt numFmtId="193" formatCode="&quot;外5筆の各一部&quot;"/>
    </dxf>
    <dxf>
      <numFmt numFmtId="194" formatCode="&quot;外6筆の各一部&quot;"/>
    </dxf>
    <dxf>
      <numFmt numFmtId="195" formatCode="&quot;外7筆の各一部&quot;"/>
    </dxf>
    <dxf>
      <numFmt numFmtId="196" formatCode="&quot;外8筆の各一部&quot;"/>
    </dxf>
    <dxf>
      <numFmt numFmtId="197" formatCode="&quot;外9筆の各一部&quot;"/>
    </dxf>
    <dxf>
      <numFmt numFmtId="188" formatCode="&quot;R1.&quot;m\.d"/>
    </dxf>
    <dxf>
      <numFmt numFmtId="188" formatCode="&quot;R1.&quot;m\.d"/>
    </dxf>
    <dxf>
      <numFmt numFmtId="179" formatCode="&quot;外&quot;###&quot;筆&quot;"/>
    </dxf>
    <dxf>
      <numFmt numFmtId="187" formatCode="&quot;の一部&quot;"/>
    </dxf>
    <dxf>
      <numFmt numFmtId="189" formatCode="&quot;外1筆の各一部&quot;"/>
    </dxf>
    <dxf>
      <numFmt numFmtId="190" formatCode="&quot;外2筆の各一部&quot;"/>
    </dxf>
    <dxf>
      <numFmt numFmtId="191" formatCode="&quot;外3筆の各一部&quot;"/>
    </dxf>
    <dxf>
      <numFmt numFmtId="192" formatCode="&quot;外4筆の各一部&quot;"/>
    </dxf>
    <dxf>
      <numFmt numFmtId="193" formatCode="&quot;外5筆の各一部&quot;"/>
    </dxf>
    <dxf>
      <numFmt numFmtId="194" formatCode="&quot;外6筆の各一部&quot;"/>
    </dxf>
    <dxf>
      <numFmt numFmtId="195" formatCode="&quot;外7筆の各一部&quot;"/>
    </dxf>
    <dxf>
      <numFmt numFmtId="196" formatCode="&quot;外8筆の各一部&quot;"/>
    </dxf>
    <dxf>
      <numFmt numFmtId="197" formatCode="&quot;外9筆の各一部&quot;"/>
    </dxf>
    <dxf>
      <numFmt numFmtId="179" formatCode="&quot;外&quot;###&quot;筆&quot;"/>
    </dxf>
    <dxf>
      <numFmt numFmtId="187" formatCode="&quot;の一部&quot;"/>
    </dxf>
    <dxf>
      <numFmt numFmtId="189" formatCode="&quot;外1筆の各一部&quot;"/>
    </dxf>
    <dxf>
      <numFmt numFmtId="190" formatCode="&quot;外2筆の各一部&quot;"/>
    </dxf>
    <dxf>
      <numFmt numFmtId="191" formatCode="&quot;外3筆の各一部&quot;"/>
    </dxf>
    <dxf>
      <numFmt numFmtId="192" formatCode="&quot;外4筆の各一部&quot;"/>
    </dxf>
    <dxf>
      <numFmt numFmtId="193" formatCode="&quot;外5筆の各一部&quot;"/>
    </dxf>
    <dxf>
      <numFmt numFmtId="194" formatCode="&quot;外6筆の各一部&quot;"/>
    </dxf>
    <dxf>
      <numFmt numFmtId="195" formatCode="&quot;外7筆の各一部&quot;"/>
    </dxf>
    <dxf>
      <numFmt numFmtId="196" formatCode="&quot;外8筆の各一部&quot;"/>
    </dxf>
    <dxf>
      <numFmt numFmtId="197" formatCode="&quot;外9筆の各一部&quot;"/>
    </dxf>
    <dxf>
      <numFmt numFmtId="179" formatCode="&quot;外&quot;###&quot;筆&quot;"/>
    </dxf>
    <dxf>
      <numFmt numFmtId="187" formatCode="&quot;の一部&quot;"/>
    </dxf>
    <dxf>
      <numFmt numFmtId="189" formatCode="&quot;外1筆の各一部&quot;"/>
    </dxf>
    <dxf>
      <numFmt numFmtId="190" formatCode="&quot;外2筆の各一部&quot;"/>
    </dxf>
    <dxf>
      <numFmt numFmtId="191" formatCode="&quot;外3筆の各一部&quot;"/>
    </dxf>
    <dxf>
      <numFmt numFmtId="192" formatCode="&quot;外4筆の各一部&quot;"/>
    </dxf>
    <dxf>
      <numFmt numFmtId="193" formatCode="&quot;外5筆の各一部&quot;"/>
    </dxf>
    <dxf>
      <numFmt numFmtId="194" formatCode="&quot;外6筆の各一部&quot;"/>
    </dxf>
    <dxf>
      <numFmt numFmtId="195" formatCode="&quot;外7筆の各一部&quot;"/>
    </dxf>
    <dxf>
      <numFmt numFmtId="196" formatCode="&quot;外8筆の各一部&quot;"/>
    </dxf>
    <dxf>
      <numFmt numFmtId="197" formatCode="&quot;外9筆の各一部&quot;"/>
    </dxf>
    <dxf>
      <numFmt numFmtId="179" formatCode="&quot;外&quot;###&quot;筆&quot;"/>
    </dxf>
    <dxf>
      <numFmt numFmtId="187" formatCode="&quot;の一部&quot;"/>
    </dxf>
    <dxf>
      <numFmt numFmtId="189" formatCode="&quot;外1筆の各一部&quot;"/>
    </dxf>
    <dxf>
      <numFmt numFmtId="190" formatCode="&quot;外2筆の各一部&quot;"/>
    </dxf>
    <dxf>
      <numFmt numFmtId="191" formatCode="&quot;外3筆の各一部&quot;"/>
    </dxf>
    <dxf>
      <numFmt numFmtId="192" formatCode="&quot;外4筆の各一部&quot;"/>
    </dxf>
    <dxf>
      <numFmt numFmtId="193" formatCode="&quot;外5筆の各一部&quot;"/>
    </dxf>
    <dxf>
      <numFmt numFmtId="194" formatCode="&quot;外6筆の各一部&quot;"/>
    </dxf>
    <dxf>
      <numFmt numFmtId="195" formatCode="&quot;外7筆の各一部&quot;"/>
    </dxf>
    <dxf>
      <numFmt numFmtId="196" formatCode="&quot;外8筆の各一部&quot;"/>
    </dxf>
    <dxf>
      <numFmt numFmtId="197" formatCode="&quot;外9筆の各一部&quot;"/>
    </dxf>
    <dxf>
      <numFmt numFmtId="188" formatCode="&quot;R1.&quot;m\.d"/>
    </dxf>
    <dxf>
      <numFmt numFmtId="188" formatCode="&quot;R1.&quot;m\.d"/>
    </dxf>
    <dxf>
      <numFmt numFmtId="188" formatCode="&quot;R1.&quot;m\.d"/>
    </dxf>
    <dxf>
      <numFmt numFmtId="188" formatCode="&quot;R1.&quot;m\.d"/>
    </dxf>
    <dxf>
      <numFmt numFmtId="188" formatCode="&quot;R1.&quot;m\.d"/>
    </dxf>
    <dxf>
      <numFmt numFmtId="188" formatCode="&quot;R1.&quot;m\.d"/>
    </dxf>
  </dxfs>
  <tableStyles count="0" defaultTableStyle="TableStyleMedium2" defaultPivotStyle="PivotStyleLight16"/>
  <colors>
    <mruColors>
      <color rgb="FFFFCC99"/>
      <color rgb="FFFFFF99"/>
      <color rgb="FFDAEEF3"/>
      <color rgb="FFCCFFCC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561975</xdr:colOff>
      <xdr:row>38</xdr:row>
      <xdr:rowOff>0</xdr:rowOff>
    </xdr:from>
    <xdr:ext cx="5200650" cy="264560"/>
    <xdr:sp macro="" textlink="">
      <xdr:nvSpPr>
        <xdr:cNvPr id="5" name="テキスト ボックス 4"/>
        <xdr:cNvSpPr txBox="1"/>
      </xdr:nvSpPr>
      <xdr:spPr>
        <a:xfrm>
          <a:off x="561975" y="13382625"/>
          <a:ext cx="52006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kumimoji="1" lang="ja-JP" altLang="en-US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561975</xdr:colOff>
      <xdr:row>39</xdr:row>
      <xdr:rowOff>0</xdr:rowOff>
    </xdr:from>
    <xdr:ext cx="5200650" cy="264560"/>
    <xdr:sp macro="" textlink="">
      <xdr:nvSpPr>
        <xdr:cNvPr id="2" name="テキスト ボックス 1"/>
        <xdr:cNvSpPr txBox="1"/>
      </xdr:nvSpPr>
      <xdr:spPr>
        <a:xfrm>
          <a:off x="666750" y="14944725"/>
          <a:ext cx="52006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>
    <xdr:from>
      <xdr:col>10</xdr:col>
      <xdr:colOff>95250</xdr:colOff>
      <xdr:row>0</xdr:row>
      <xdr:rowOff>35719</xdr:rowOff>
    </xdr:from>
    <xdr:to>
      <xdr:col>12</xdr:col>
      <xdr:colOff>321469</xdr:colOff>
      <xdr:row>1</xdr:row>
      <xdr:rowOff>204279</xdr:rowOff>
    </xdr:to>
    <xdr:grpSp>
      <xdr:nvGrpSpPr>
        <xdr:cNvPr id="19" name="グループ化 18"/>
        <xdr:cNvGrpSpPr/>
      </xdr:nvGrpSpPr>
      <xdr:grpSpPr>
        <a:xfrm>
          <a:off x="8262938" y="35719"/>
          <a:ext cx="1643062" cy="323341"/>
          <a:chOff x="10501313" y="333375"/>
          <a:chExt cx="1228725" cy="323341"/>
        </a:xfrm>
      </xdr:grpSpPr>
      <xdr:sp macro="" textlink="">
        <xdr:nvSpPr>
          <xdr:cNvPr id="11" name="四角形吹き出し 10"/>
          <xdr:cNvSpPr/>
        </xdr:nvSpPr>
        <xdr:spPr bwMode="auto">
          <a:xfrm>
            <a:off x="10501313" y="333375"/>
            <a:ext cx="1228725" cy="321470"/>
          </a:xfrm>
          <a:prstGeom prst="wedgeRectCallout">
            <a:avLst>
              <a:gd name="adj1" fmla="val -26084"/>
              <a:gd name="adj2" fmla="val 113091"/>
            </a:avLst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 cap="flat" cmpd="sng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horzOverflow="clip" wrap="square" lIns="18288" tIns="0" rIns="0" bIns="0" rtlCol="0" anchor="t" upright="1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</xdr:txBody>
      </xdr:sp>
      <xdr:sp macro="" textlink="">
        <xdr:nvSpPr>
          <xdr:cNvPr id="18" name="テキスト ボックス 17"/>
          <xdr:cNvSpPr txBox="1"/>
        </xdr:nvSpPr>
        <xdr:spPr>
          <a:xfrm>
            <a:off x="10596562" y="380999"/>
            <a:ext cx="1085850" cy="275717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clip" horzOverflow="clip" wrap="square" rtlCol="0" anchor="t">
            <a:spAutoFit/>
          </a:bodyPr>
          <a:lstStyle/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100" b="0" i="0" u="none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Calibri"/>
                <a:ea typeface="ＭＳ Ｐゴシック"/>
                <a:cs typeface="+mn-cs"/>
              </a:rPr>
              <a:t>最初に検査月を入力</a:t>
            </a:r>
          </a:p>
        </xdr:txBody>
      </xdr:sp>
    </xdr:grpSp>
    <xdr:clientData/>
  </xdr:twoCellAnchor>
  <xdr:twoCellAnchor>
    <xdr:from>
      <xdr:col>6</xdr:col>
      <xdr:colOff>202406</xdr:colOff>
      <xdr:row>29</xdr:row>
      <xdr:rowOff>166688</xdr:rowOff>
    </xdr:from>
    <xdr:to>
      <xdr:col>11</xdr:col>
      <xdr:colOff>285750</xdr:colOff>
      <xdr:row>30</xdr:row>
      <xdr:rowOff>369095</xdr:rowOff>
    </xdr:to>
    <xdr:sp macro="" textlink="">
      <xdr:nvSpPr>
        <xdr:cNvPr id="20" name="テキスト ボックス 19"/>
        <xdr:cNvSpPr txBox="1"/>
      </xdr:nvSpPr>
      <xdr:spPr>
        <a:xfrm>
          <a:off x="4369594" y="10477501"/>
          <a:ext cx="4667250" cy="67865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800"/>
            <a:t>ページは適宜増やしてお使いください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0</xdr:colOff>
      <xdr:row>54</xdr:row>
      <xdr:rowOff>0</xdr:rowOff>
    </xdr:from>
    <xdr:to>
      <xdr:col>25</xdr:col>
      <xdr:colOff>180975</xdr:colOff>
      <xdr:row>71</xdr:row>
      <xdr:rowOff>133350</xdr:rowOff>
    </xdr:to>
    <xdr:sp macro="" textlink="">
      <xdr:nvSpPr>
        <xdr:cNvPr id="2" name="右中かっこ 1"/>
        <xdr:cNvSpPr>
          <a:spLocks/>
        </xdr:cNvSpPr>
      </xdr:nvSpPr>
      <xdr:spPr bwMode="auto">
        <a:xfrm>
          <a:off x="16773525" y="10972800"/>
          <a:ext cx="180975" cy="3533775"/>
        </a:xfrm>
        <a:prstGeom prst="rightBrace">
          <a:avLst>
            <a:gd name="adj1" fmla="val 8330"/>
            <a:gd name="adj2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algn="ctr">
          <a:solidFill>
            <a:srgbClr val="00B050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25</xdr:col>
      <xdr:colOff>257175</xdr:colOff>
      <xdr:row>58</xdr:row>
      <xdr:rowOff>123825</xdr:rowOff>
    </xdr:from>
    <xdr:to>
      <xdr:col>29</xdr:col>
      <xdr:colOff>66675</xdr:colOff>
      <xdr:row>66</xdr:row>
      <xdr:rowOff>133350</xdr:rowOff>
    </xdr:to>
    <xdr:sp macro="" textlink="">
      <xdr:nvSpPr>
        <xdr:cNvPr id="3" name="テキスト ボックス 2"/>
        <xdr:cNvSpPr txBox="1"/>
      </xdr:nvSpPr>
      <xdr:spPr>
        <a:xfrm>
          <a:off x="17030700" y="11896725"/>
          <a:ext cx="1066800" cy="1609725"/>
        </a:xfrm>
        <a:prstGeom prst="rect">
          <a:avLst/>
        </a:prstGeom>
        <a:solidFill>
          <a:schemeClr val="lt1"/>
        </a:solidFill>
        <a:ln w="9525" cmpd="sng">
          <a:solidFill>
            <a:srgbClr val="00B05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この辺りは、</a:t>
          </a:r>
          <a:endParaRPr kumimoji="1" lang="en-US" altLang="ja-JP" sz="1100"/>
        </a:p>
        <a:p>
          <a:r>
            <a:rPr kumimoji="1" lang="ja-JP" altLang="en-US" sz="1100" b="1"/>
            <a:t>各月毎の</a:t>
          </a:r>
          <a:endParaRPr kumimoji="1" lang="en-US" altLang="ja-JP" sz="1100" b="1"/>
        </a:p>
        <a:p>
          <a:r>
            <a:rPr kumimoji="1" lang="ja-JP" altLang="en-US" sz="1100" b="1"/>
            <a:t>選択リストには入っていない</a:t>
          </a:r>
          <a:r>
            <a:rPr kumimoji="1" lang="ja-JP" altLang="en-US" sz="1100"/>
            <a:t>ので、</a:t>
          </a:r>
          <a:endParaRPr kumimoji="1" lang="en-US" altLang="ja-JP" sz="1100"/>
        </a:p>
        <a:p>
          <a:r>
            <a:rPr kumimoji="1" lang="ja-JP" altLang="en-US" sz="1100"/>
            <a:t>月毎の入力は</a:t>
          </a:r>
          <a:endParaRPr kumimoji="1" lang="en-US" altLang="ja-JP" sz="1100"/>
        </a:p>
        <a:p>
          <a:r>
            <a:rPr kumimoji="1" lang="ja-JP" altLang="en-US" sz="1100"/>
            <a:t>複数選択して</a:t>
          </a:r>
          <a:endParaRPr kumimoji="1" lang="en-US" altLang="ja-JP" sz="1100"/>
        </a:p>
        <a:p>
          <a:r>
            <a:rPr kumimoji="1" lang="ja-JP" altLang="en-US" sz="1100"/>
            <a:t>行うようだ。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1103001\&#20849;&#26377;&#12501;&#12457;&#12523;&#12480;\&#35506;&#12501;&#12457;&#12523;&#12480;\&#19979;&#27700;&#36947;&#35506;\13&#26222;&#21450;&#20418;\10_&#25490;&#27700;&#35373;&#20633;&#38306;&#20418;\21_&#26908;&#26619;&#30058;&#21495;&#31807;\R07&#24180;&#24230;&#12414;&#12377;\R07_&#26376;&#27425;&#27096;&#24335;&#12411;&#12363;\&#25913;&#33391;&#20316;&#26989;&#20013;\R07.6~_&#26908;&#26619;&#28168;&#30058;&#21495;&#31807;_&#26376;&#27425;&#27096;&#24335;_test.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工事一覧"/>
      <sheetName val="工事費入力"/>
      <sheetName val="自費等金抜"/>
      <sheetName val="月全体集計"/>
      <sheetName val="仕分用PT"/>
      <sheetName val="業者別内訳"/>
      <sheetName val="業者別印刷"/>
      <sheetName val="ﾊﾟﾗﾒｰﾀ"/>
      <sheetName val="検査調書"/>
      <sheetName val="単価マスタ"/>
      <sheetName val="町名マスタ"/>
      <sheetName val="指定店マスタ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B1:T77"/>
  <sheetViews>
    <sheetView tabSelected="1" view="pageBreakPreview" topLeftCell="A2" zoomScale="90" zoomScaleNormal="90" zoomScaleSheetLayoutView="90" workbookViewId="0">
      <selection activeCell="K2" sqref="K2"/>
    </sheetView>
  </sheetViews>
  <sheetFormatPr defaultRowHeight="12" customHeight="1"/>
  <cols>
    <col min="1" max="1" width="1.375" style="1" customWidth="1"/>
    <col min="2" max="2" width="11.5" style="1" customWidth="1"/>
    <col min="3" max="3" width="21.625" style="1" customWidth="1"/>
    <col min="4" max="4" width="6.75" style="1" customWidth="1"/>
    <col min="5" max="5" width="6.75" style="7" customWidth="1"/>
    <col min="6" max="7" width="6.75" style="1" customWidth="1"/>
    <col min="8" max="8" width="15.75" style="1" customWidth="1"/>
    <col min="9" max="9" width="19" style="1" customWidth="1"/>
    <col min="10" max="10" width="11" style="189" customWidth="1"/>
    <col min="11" max="11" width="7.625" style="6" customWidth="1"/>
    <col min="12" max="12" width="11" style="7" customWidth="1"/>
    <col min="13" max="15" width="12" style="1" customWidth="1"/>
    <col min="16" max="18" width="9.375" style="5" customWidth="1"/>
    <col min="19" max="19" width="2.875" style="66" customWidth="1"/>
    <col min="20" max="20" width="17" style="1" customWidth="1"/>
    <col min="21" max="16384" width="9" style="1"/>
  </cols>
  <sheetData>
    <row r="1" spans="2:20" ht="28.5" customHeight="1">
      <c r="B1" s="42"/>
      <c r="C1" s="42"/>
      <c r="D1" s="42"/>
      <c r="E1" s="43"/>
      <c r="F1" s="42"/>
      <c r="G1" s="42"/>
      <c r="H1" s="42"/>
      <c r="I1" s="53"/>
      <c r="J1" s="183"/>
      <c r="K1" s="53"/>
      <c r="L1" s="183"/>
      <c r="M1" s="53"/>
      <c r="N1" s="53"/>
      <c r="P1" s="343" t="s">
        <v>361</v>
      </c>
      <c r="Q1" s="343"/>
      <c r="R1" s="343"/>
      <c r="S1" s="61"/>
      <c r="T1" s="311" t="s">
        <v>390</v>
      </c>
    </row>
    <row r="2" spans="2:20" ht="29.25" customHeight="1">
      <c r="B2" s="192"/>
      <c r="C2" s="192"/>
      <c r="D2" s="192"/>
      <c r="E2" s="192"/>
      <c r="F2" s="192"/>
      <c r="G2" s="192"/>
      <c r="H2" s="192"/>
      <c r="I2" s="192"/>
      <c r="J2" s="219" t="s">
        <v>244</v>
      </c>
      <c r="K2" s="232"/>
      <c r="L2" s="218" t="s">
        <v>245</v>
      </c>
      <c r="M2" s="192"/>
      <c r="N2" s="192"/>
      <c r="O2" s="192"/>
      <c r="P2" s="192"/>
      <c r="Q2" s="192"/>
      <c r="R2" s="192"/>
      <c r="S2" s="62"/>
    </row>
    <row r="3" spans="2:20" ht="27" customHeight="1">
      <c r="B3" s="42"/>
      <c r="C3" s="42"/>
      <c r="D3" s="42"/>
      <c r="E3" s="42"/>
      <c r="F3" s="42"/>
      <c r="G3" s="42"/>
      <c r="H3" s="42"/>
      <c r="I3" s="42"/>
      <c r="J3" s="43"/>
      <c r="K3" s="42"/>
      <c r="L3" s="43"/>
      <c r="M3" s="42"/>
      <c r="N3" s="42"/>
      <c r="O3" s="42"/>
      <c r="P3" s="42"/>
      <c r="Q3" s="42"/>
      <c r="R3" s="42"/>
      <c r="S3" s="63"/>
    </row>
    <row r="4" spans="2:20" ht="27" customHeight="1">
      <c r="B4" s="233" t="s">
        <v>46</v>
      </c>
      <c r="C4" s="44"/>
      <c r="D4" s="44"/>
      <c r="E4" s="44"/>
      <c r="F4" s="44"/>
      <c r="G4" s="44"/>
      <c r="H4" s="44"/>
      <c r="I4" s="331" t="s">
        <v>243</v>
      </c>
      <c r="J4" s="331"/>
      <c r="K4" s="345"/>
      <c r="L4" s="345"/>
      <c r="M4" s="345"/>
      <c r="N4" s="345"/>
      <c r="O4" s="345"/>
      <c r="P4" s="345"/>
      <c r="Q4" s="345"/>
      <c r="R4" s="44"/>
      <c r="S4" s="54"/>
    </row>
    <row r="5" spans="2:20" ht="27" customHeight="1">
      <c r="B5" s="50"/>
      <c r="C5" s="50"/>
      <c r="D5" s="50"/>
      <c r="E5" s="50"/>
      <c r="F5" s="50"/>
      <c r="G5" s="50"/>
      <c r="H5" s="44"/>
      <c r="I5" s="55"/>
      <c r="J5" s="186"/>
      <c r="K5" s="346"/>
      <c r="L5" s="346"/>
      <c r="M5" s="346"/>
      <c r="N5" s="346"/>
      <c r="O5" s="346"/>
      <c r="P5" s="346"/>
      <c r="Q5" s="346"/>
      <c r="R5" s="50"/>
      <c r="S5" s="55"/>
    </row>
    <row r="6" spans="2:20" ht="15" customHeight="1">
      <c r="B6" s="50"/>
      <c r="C6" s="50"/>
      <c r="D6" s="50"/>
      <c r="E6" s="50"/>
      <c r="F6" s="50"/>
      <c r="G6" s="50"/>
      <c r="H6" s="44"/>
      <c r="I6" s="55"/>
      <c r="J6" s="186"/>
      <c r="K6" s="54"/>
      <c r="L6" s="54"/>
      <c r="M6" s="54"/>
      <c r="N6" s="54"/>
      <c r="O6" s="54"/>
      <c r="P6" s="54"/>
      <c r="Q6" s="54"/>
      <c r="R6" s="50"/>
      <c r="S6" s="55"/>
    </row>
    <row r="7" spans="2:20" ht="29.25" customHeight="1">
      <c r="C7" s="344" t="str">
        <f>+"　公共汚水ます等設置工事（令和７年度単価契約）の "&amp;K2&amp;" 月分の完了実績につきまして、下記のとおり報告いたします。"</f>
        <v>　公共汚水ます等設置工事（令和７年度単価契約）の  月分の完了実績につきまして、下記のとおり報告いたします。</v>
      </c>
      <c r="D7" s="344"/>
      <c r="E7" s="344"/>
      <c r="F7" s="344"/>
      <c r="G7" s="344"/>
      <c r="H7" s="344"/>
      <c r="I7" s="344"/>
      <c r="J7" s="344"/>
      <c r="K7" s="344"/>
      <c r="L7" s="344"/>
      <c r="M7" s="344"/>
      <c r="N7" s="344"/>
      <c r="O7" s="344"/>
      <c r="P7" s="344"/>
      <c r="Q7" s="191"/>
      <c r="R7" s="190"/>
      <c r="S7" s="64"/>
      <c r="T7" s="316"/>
    </row>
    <row r="8" spans="2:20" ht="15" customHeight="1">
      <c r="B8" s="190"/>
      <c r="C8" s="190"/>
      <c r="D8" s="190"/>
      <c r="E8" s="190"/>
      <c r="F8" s="190"/>
      <c r="G8" s="190"/>
      <c r="H8" s="190"/>
      <c r="I8" s="190"/>
      <c r="J8" s="190"/>
      <c r="K8" s="190"/>
      <c r="L8" s="190"/>
      <c r="M8" s="190"/>
      <c r="N8" s="190"/>
      <c r="O8" s="190"/>
      <c r="P8" s="190"/>
      <c r="Q8" s="190"/>
      <c r="R8" s="190"/>
      <c r="S8" s="64"/>
    </row>
    <row r="9" spans="2:20" ht="22.5" customHeight="1" thickBot="1">
      <c r="B9" s="44"/>
      <c r="C9" s="45" t="s">
        <v>47</v>
      </c>
      <c r="D9" s="347">
        <f>O25+O38+O51+O64+O77</f>
        <v>0</v>
      </c>
      <c r="E9" s="347"/>
      <c r="F9" s="347"/>
      <c r="G9" s="46" t="s">
        <v>40</v>
      </c>
      <c r="H9" s="44"/>
      <c r="I9" s="47"/>
      <c r="J9" s="184"/>
      <c r="K9" s="47"/>
      <c r="L9" s="184"/>
      <c r="M9" s="47"/>
      <c r="N9" s="47"/>
      <c r="O9" s="47"/>
      <c r="P9" s="44"/>
      <c r="Q9" s="44"/>
      <c r="R9" s="44"/>
      <c r="S9" s="54"/>
    </row>
    <row r="10" spans="2:20" ht="22.5" customHeight="1" thickTop="1" thickBot="1">
      <c r="B10" s="44"/>
      <c r="C10" s="48" t="s">
        <v>48</v>
      </c>
      <c r="D10" s="348">
        <f>D9*0.1</f>
        <v>0</v>
      </c>
      <c r="E10" s="348"/>
      <c r="F10" s="348"/>
      <c r="G10" s="49" t="s">
        <v>40</v>
      </c>
      <c r="H10" s="44"/>
      <c r="I10" s="44"/>
      <c r="J10" s="185"/>
      <c r="K10" s="44"/>
      <c r="L10" s="185"/>
      <c r="M10" s="44"/>
      <c r="N10" s="44"/>
      <c r="O10" s="44"/>
      <c r="P10" s="44"/>
      <c r="Q10" s="44"/>
      <c r="R10" s="44"/>
      <c r="S10" s="54"/>
    </row>
    <row r="11" spans="2:20" ht="22.5" customHeight="1" thickTop="1" thickBot="1">
      <c r="B11" s="44"/>
      <c r="C11" s="48" t="s">
        <v>49</v>
      </c>
      <c r="D11" s="348">
        <f>SUM(D9:F10)</f>
        <v>0</v>
      </c>
      <c r="E11" s="348"/>
      <c r="F11" s="348"/>
      <c r="G11" s="49" t="s">
        <v>40</v>
      </c>
      <c r="H11" s="44"/>
      <c r="I11" s="44"/>
      <c r="J11" s="185"/>
      <c r="K11" s="44"/>
      <c r="L11" s="185"/>
      <c r="M11" s="44"/>
      <c r="N11" s="44"/>
      <c r="O11" s="44"/>
      <c r="P11" s="44"/>
      <c r="Q11" s="44"/>
      <c r="R11" s="44"/>
      <c r="S11" s="54"/>
    </row>
    <row r="12" spans="2:20" ht="17.25" customHeight="1" thickTop="1" thickBot="1">
      <c r="B12" s="50"/>
      <c r="C12" s="51"/>
      <c r="D12" s="51"/>
      <c r="E12" s="51"/>
      <c r="F12" s="51"/>
      <c r="G12" s="52"/>
      <c r="H12" s="44"/>
      <c r="I12" s="44"/>
      <c r="J12" s="185"/>
      <c r="K12" s="44"/>
      <c r="L12" s="185"/>
      <c r="M12" s="44"/>
      <c r="N12" s="44"/>
      <c r="O12" s="44"/>
      <c r="P12" s="50"/>
      <c r="Q12" s="50"/>
      <c r="R12" s="50"/>
      <c r="S12" s="55"/>
    </row>
    <row r="13" spans="2:20" s="4" customFormat="1" ht="17.25" customHeight="1">
      <c r="B13" s="338" t="s">
        <v>22</v>
      </c>
      <c r="C13" s="340" t="s">
        <v>246</v>
      </c>
      <c r="D13" s="340"/>
      <c r="E13" s="340"/>
      <c r="F13" s="340"/>
      <c r="G13" s="340"/>
      <c r="H13" s="341" t="s">
        <v>23</v>
      </c>
      <c r="I13" s="332" t="s">
        <v>45</v>
      </c>
      <c r="J13" s="334" t="s">
        <v>39</v>
      </c>
      <c r="K13" s="335"/>
      <c r="L13" s="234" t="s">
        <v>18</v>
      </c>
      <c r="M13" s="235" t="s">
        <v>250</v>
      </c>
      <c r="N13" s="236" t="s">
        <v>242</v>
      </c>
      <c r="O13" s="329" t="s">
        <v>249</v>
      </c>
      <c r="P13" s="323" t="s">
        <v>51</v>
      </c>
      <c r="Q13" s="325" t="s">
        <v>42</v>
      </c>
      <c r="R13" s="327" t="s">
        <v>21</v>
      </c>
      <c r="S13" s="65"/>
    </row>
    <row r="14" spans="2:20" s="4" customFormat="1" ht="17.25" customHeight="1">
      <c r="B14" s="339"/>
      <c r="C14" s="238" t="s">
        <v>0</v>
      </c>
      <c r="D14" s="238" t="s">
        <v>24</v>
      </c>
      <c r="E14" s="239" t="s">
        <v>25</v>
      </c>
      <c r="F14" s="238" t="s">
        <v>26</v>
      </c>
      <c r="G14" s="238" t="s">
        <v>27</v>
      </c>
      <c r="H14" s="342"/>
      <c r="I14" s="333"/>
      <c r="J14" s="241" t="s">
        <v>44</v>
      </c>
      <c r="K14" s="242" t="s">
        <v>43</v>
      </c>
      <c r="L14" s="243" t="s">
        <v>44</v>
      </c>
      <c r="M14" s="244" t="s">
        <v>247</v>
      </c>
      <c r="N14" s="245" t="s">
        <v>248</v>
      </c>
      <c r="O14" s="330"/>
      <c r="P14" s="324"/>
      <c r="Q14" s="326"/>
      <c r="R14" s="328"/>
      <c r="S14" s="65"/>
    </row>
    <row r="15" spans="2:20" ht="37.5" customHeight="1">
      <c r="B15" s="281"/>
      <c r="C15" s="24"/>
      <c r="D15" s="25"/>
      <c r="E15" s="26"/>
      <c r="F15" s="27"/>
      <c r="G15" s="317"/>
      <c r="H15" s="29"/>
      <c r="I15" s="205"/>
      <c r="J15" s="210"/>
      <c r="K15" s="195"/>
      <c r="L15" s="211"/>
      <c r="M15" s="220"/>
      <c r="N15" s="221"/>
      <c r="O15" s="222">
        <f>+M15+N15</f>
        <v>0</v>
      </c>
      <c r="P15" s="285"/>
      <c r="Q15" s="286"/>
      <c r="R15" s="287"/>
      <c r="S15" s="36"/>
    </row>
    <row r="16" spans="2:20" ht="37.5" customHeight="1">
      <c r="B16" s="282"/>
      <c r="C16" s="30"/>
      <c r="D16" s="31"/>
      <c r="E16" s="32"/>
      <c r="F16" s="33"/>
      <c r="G16" s="318"/>
      <c r="H16" s="35"/>
      <c r="I16" s="206"/>
      <c r="J16" s="212"/>
      <c r="K16" s="187"/>
      <c r="L16" s="213"/>
      <c r="M16" s="223"/>
      <c r="N16" s="224"/>
      <c r="O16" s="225">
        <f t="shared" ref="O16:O24" si="0">+M16+N16</f>
        <v>0</v>
      </c>
      <c r="P16" s="288"/>
      <c r="Q16" s="289"/>
      <c r="R16" s="290"/>
      <c r="S16" s="36"/>
    </row>
    <row r="17" spans="2:19" ht="37.5" customHeight="1">
      <c r="B17" s="281"/>
      <c r="C17" s="24"/>
      <c r="D17" s="25"/>
      <c r="E17" s="26"/>
      <c r="F17" s="27"/>
      <c r="G17" s="317"/>
      <c r="H17" s="29"/>
      <c r="I17" s="207"/>
      <c r="J17" s="210"/>
      <c r="K17" s="195"/>
      <c r="L17" s="211"/>
      <c r="M17" s="220"/>
      <c r="N17" s="221"/>
      <c r="O17" s="222">
        <f t="shared" si="0"/>
        <v>0</v>
      </c>
      <c r="P17" s="285"/>
      <c r="Q17" s="286"/>
      <c r="R17" s="287"/>
      <c r="S17" s="36"/>
    </row>
    <row r="18" spans="2:19" ht="37.5" customHeight="1">
      <c r="B18" s="282"/>
      <c r="C18" s="30"/>
      <c r="D18" s="31"/>
      <c r="E18" s="32"/>
      <c r="F18" s="33"/>
      <c r="G18" s="318"/>
      <c r="H18" s="35"/>
      <c r="I18" s="206"/>
      <c r="J18" s="212"/>
      <c r="K18" s="187"/>
      <c r="L18" s="213"/>
      <c r="M18" s="223"/>
      <c r="N18" s="224"/>
      <c r="O18" s="225">
        <f t="shared" si="0"/>
        <v>0</v>
      </c>
      <c r="P18" s="288"/>
      <c r="Q18" s="289"/>
      <c r="R18" s="290"/>
      <c r="S18" s="36"/>
    </row>
    <row r="19" spans="2:19" ht="37.5" customHeight="1">
      <c r="B19" s="281"/>
      <c r="C19" s="24"/>
      <c r="D19" s="25"/>
      <c r="E19" s="26"/>
      <c r="F19" s="27"/>
      <c r="G19" s="317"/>
      <c r="H19" s="29"/>
      <c r="I19" s="207"/>
      <c r="J19" s="210"/>
      <c r="K19" s="195"/>
      <c r="L19" s="211"/>
      <c r="M19" s="220"/>
      <c r="N19" s="221"/>
      <c r="O19" s="222">
        <f t="shared" si="0"/>
        <v>0</v>
      </c>
      <c r="P19" s="285"/>
      <c r="Q19" s="286"/>
      <c r="R19" s="287"/>
      <c r="S19" s="36"/>
    </row>
    <row r="20" spans="2:19" ht="37.5" customHeight="1">
      <c r="B20" s="282"/>
      <c r="C20" s="30"/>
      <c r="D20" s="31"/>
      <c r="E20" s="32"/>
      <c r="F20" s="33"/>
      <c r="G20" s="318"/>
      <c r="H20" s="35"/>
      <c r="I20" s="206"/>
      <c r="J20" s="212"/>
      <c r="K20" s="187"/>
      <c r="L20" s="213"/>
      <c r="M20" s="223"/>
      <c r="N20" s="224"/>
      <c r="O20" s="225">
        <f t="shared" si="0"/>
        <v>0</v>
      </c>
      <c r="P20" s="288"/>
      <c r="Q20" s="289"/>
      <c r="R20" s="290"/>
      <c r="S20" s="36"/>
    </row>
    <row r="21" spans="2:19" ht="37.5" customHeight="1">
      <c r="B21" s="283"/>
      <c r="C21" s="37"/>
      <c r="D21" s="38"/>
      <c r="E21" s="39"/>
      <c r="F21" s="40"/>
      <c r="G21" s="317"/>
      <c r="H21" s="41"/>
      <c r="I21" s="208"/>
      <c r="J21" s="210"/>
      <c r="K21" s="195"/>
      <c r="L21" s="214"/>
      <c r="M21" s="220"/>
      <c r="N21" s="221"/>
      <c r="O21" s="222">
        <f t="shared" si="0"/>
        <v>0</v>
      </c>
      <c r="P21" s="291"/>
      <c r="Q21" s="292"/>
      <c r="R21" s="293"/>
      <c r="S21" s="36"/>
    </row>
    <row r="22" spans="2:19" ht="37.5" customHeight="1">
      <c r="B22" s="282"/>
      <c r="C22" s="30"/>
      <c r="D22" s="31"/>
      <c r="E22" s="32"/>
      <c r="F22" s="33"/>
      <c r="G22" s="318"/>
      <c r="H22" s="35"/>
      <c r="I22" s="206"/>
      <c r="J22" s="212"/>
      <c r="K22" s="187"/>
      <c r="L22" s="213"/>
      <c r="M22" s="223"/>
      <c r="N22" s="224"/>
      <c r="O22" s="225">
        <f t="shared" si="0"/>
        <v>0</v>
      </c>
      <c r="P22" s="288"/>
      <c r="Q22" s="289"/>
      <c r="R22" s="290"/>
      <c r="S22" s="36"/>
    </row>
    <row r="23" spans="2:19" ht="37.5" customHeight="1">
      <c r="B23" s="283"/>
      <c r="C23" s="37"/>
      <c r="D23" s="38"/>
      <c r="E23" s="39"/>
      <c r="F23" s="40"/>
      <c r="G23" s="317"/>
      <c r="H23" s="41"/>
      <c r="I23" s="208"/>
      <c r="J23" s="210"/>
      <c r="K23" s="195"/>
      <c r="L23" s="214"/>
      <c r="M23" s="220"/>
      <c r="N23" s="221"/>
      <c r="O23" s="222">
        <f t="shared" si="0"/>
        <v>0</v>
      </c>
      <c r="P23" s="291"/>
      <c r="Q23" s="292"/>
      <c r="R23" s="293"/>
      <c r="S23" s="36"/>
    </row>
    <row r="24" spans="2:19" ht="37.5" customHeight="1" thickBot="1">
      <c r="B24" s="284"/>
      <c r="C24" s="198"/>
      <c r="D24" s="199"/>
      <c r="E24" s="200"/>
      <c r="F24" s="201"/>
      <c r="G24" s="319"/>
      <c r="H24" s="198"/>
      <c r="I24" s="209"/>
      <c r="J24" s="215"/>
      <c r="K24" s="203"/>
      <c r="L24" s="216"/>
      <c r="M24" s="226"/>
      <c r="N24" s="227"/>
      <c r="O24" s="228">
        <f t="shared" si="0"/>
        <v>0</v>
      </c>
      <c r="P24" s="294"/>
      <c r="Q24" s="295"/>
      <c r="R24" s="296"/>
      <c r="S24" s="36"/>
    </row>
    <row r="25" spans="2:19" ht="37.5" customHeight="1" thickBot="1">
      <c r="B25" s="336" t="s">
        <v>83</v>
      </c>
      <c r="C25" s="337"/>
      <c r="D25" s="337"/>
      <c r="E25" s="337"/>
      <c r="F25" s="337"/>
      <c r="G25" s="337"/>
      <c r="H25" s="337"/>
      <c r="I25" s="337"/>
      <c r="J25" s="188"/>
      <c r="K25" s="196"/>
      <c r="L25" s="197" t="s">
        <v>50</v>
      </c>
      <c r="M25" s="229">
        <f>SUM(M15:M24)</f>
        <v>0</v>
      </c>
      <c r="N25" s="230">
        <f>SUM(N15:N24)</f>
        <v>0</v>
      </c>
      <c r="O25" s="231">
        <f>SUM(O15:O24)</f>
        <v>0</v>
      </c>
      <c r="P25" s="67"/>
      <c r="Q25" s="67"/>
      <c r="R25" s="68"/>
      <c r="S25" s="36"/>
    </row>
    <row r="26" spans="2:19" s="4" customFormat="1" ht="17.25" customHeight="1">
      <c r="B26" s="338" t="s">
        <v>22</v>
      </c>
      <c r="C26" s="340" t="s">
        <v>246</v>
      </c>
      <c r="D26" s="340"/>
      <c r="E26" s="340"/>
      <c r="F26" s="340"/>
      <c r="G26" s="340"/>
      <c r="H26" s="341" t="s">
        <v>23</v>
      </c>
      <c r="I26" s="332" t="s">
        <v>45</v>
      </c>
      <c r="J26" s="334" t="s">
        <v>39</v>
      </c>
      <c r="K26" s="335"/>
      <c r="L26" s="234" t="s">
        <v>18</v>
      </c>
      <c r="M26" s="235" t="s">
        <v>250</v>
      </c>
      <c r="N26" s="236" t="s">
        <v>242</v>
      </c>
      <c r="O26" s="329" t="s">
        <v>249</v>
      </c>
      <c r="P26" s="323" t="s">
        <v>51</v>
      </c>
      <c r="Q26" s="325" t="s">
        <v>42</v>
      </c>
      <c r="R26" s="327" t="s">
        <v>21</v>
      </c>
      <c r="S26" s="65"/>
    </row>
    <row r="27" spans="2:19" s="4" customFormat="1" ht="17.25" customHeight="1">
      <c r="B27" s="339"/>
      <c r="C27" s="238" t="s">
        <v>0</v>
      </c>
      <c r="D27" s="238" t="s">
        <v>24</v>
      </c>
      <c r="E27" s="239" t="s">
        <v>25</v>
      </c>
      <c r="F27" s="238" t="s">
        <v>26</v>
      </c>
      <c r="G27" s="238" t="s">
        <v>27</v>
      </c>
      <c r="H27" s="342"/>
      <c r="I27" s="333"/>
      <c r="J27" s="241" t="s">
        <v>44</v>
      </c>
      <c r="K27" s="242" t="s">
        <v>43</v>
      </c>
      <c r="L27" s="243" t="s">
        <v>44</v>
      </c>
      <c r="M27" s="244" t="s">
        <v>247</v>
      </c>
      <c r="N27" s="245" t="s">
        <v>248</v>
      </c>
      <c r="O27" s="330"/>
      <c r="P27" s="324"/>
      <c r="Q27" s="326"/>
      <c r="R27" s="328"/>
      <c r="S27" s="65"/>
    </row>
    <row r="28" spans="2:19" ht="37.5" customHeight="1">
      <c r="B28" s="281"/>
      <c r="C28" s="24"/>
      <c r="D28" s="25"/>
      <c r="E28" s="26"/>
      <c r="F28" s="27"/>
      <c r="G28" s="317"/>
      <c r="H28" s="29"/>
      <c r="I28" s="207"/>
      <c r="J28" s="210"/>
      <c r="K28" s="195"/>
      <c r="L28" s="211"/>
      <c r="M28" s="220"/>
      <c r="N28" s="221"/>
      <c r="O28" s="222">
        <f>+M28+N28</f>
        <v>0</v>
      </c>
      <c r="P28" s="285"/>
      <c r="Q28" s="286"/>
      <c r="R28" s="287"/>
      <c r="S28" s="36"/>
    </row>
    <row r="29" spans="2:19" ht="37.5" customHeight="1">
      <c r="B29" s="282"/>
      <c r="C29" s="30"/>
      <c r="D29" s="31"/>
      <c r="E29" s="32"/>
      <c r="F29" s="33"/>
      <c r="G29" s="318"/>
      <c r="H29" s="35"/>
      <c r="I29" s="206"/>
      <c r="J29" s="212"/>
      <c r="K29" s="187"/>
      <c r="L29" s="213"/>
      <c r="M29" s="223"/>
      <c r="N29" s="224"/>
      <c r="O29" s="225">
        <f t="shared" ref="O29:O37" si="1">+M29+N29</f>
        <v>0</v>
      </c>
      <c r="P29" s="288"/>
      <c r="Q29" s="289"/>
      <c r="R29" s="290"/>
      <c r="S29" s="36"/>
    </row>
    <row r="30" spans="2:19" ht="37.5" customHeight="1">
      <c r="B30" s="281"/>
      <c r="C30" s="24"/>
      <c r="D30" s="25"/>
      <c r="E30" s="26"/>
      <c r="F30" s="27"/>
      <c r="G30" s="317"/>
      <c r="H30" s="29"/>
      <c r="I30" s="207"/>
      <c r="J30" s="210"/>
      <c r="K30" s="195"/>
      <c r="L30" s="211"/>
      <c r="M30" s="220"/>
      <c r="N30" s="221"/>
      <c r="O30" s="222">
        <f t="shared" si="1"/>
        <v>0</v>
      </c>
      <c r="P30" s="285"/>
      <c r="Q30" s="286"/>
      <c r="R30" s="287"/>
      <c r="S30" s="36"/>
    </row>
    <row r="31" spans="2:19" ht="37.5" customHeight="1">
      <c r="B31" s="282"/>
      <c r="C31" s="30"/>
      <c r="D31" s="31"/>
      <c r="E31" s="32"/>
      <c r="F31" s="33"/>
      <c r="G31" s="318"/>
      <c r="H31" s="35"/>
      <c r="I31" s="206"/>
      <c r="J31" s="212"/>
      <c r="K31" s="187"/>
      <c r="L31" s="213"/>
      <c r="M31" s="223"/>
      <c r="N31" s="224"/>
      <c r="O31" s="225">
        <f t="shared" si="1"/>
        <v>0</v>
      </c>
      <c r="P31" s="288"/>
      <c r="Q31" s="289"/>
      <c r="R31" s="290"/>
      <c r="S31" s="36"/>
    </row>
    <row r="32" spans="2:19" ht="37.5" customHeight="1">
      <c r="B32" s="281"/>
      <c r="C32" s="24"/>
      <c r="D32" s="25"/>
      <c r="E32" s="26"/>
      <c r="F32" s="27"/>
      <c r="G32" s="317"/>
      <c r="H32" s="29"/>
      <c r="I32" s="207"/>
      <c r="J32" s="210"/>
      <c r="K32" s="195"/>
      <c r="L32" s="211"/>
      <c r="M32" s="220"/>
      <c r="N32" s="221"/>
      <c r="O32" s="222">
        <f t="shared" si="1"/>
        <v>0</v>
      </c>
      <c r="P32" s="285"/>
      <c r="Q32" s="286"/>
      <c r="R32" s="287"/>
      <c r="S32" s="36"/>
    </row>
    <row r="33" spans="2:19" ht="37.5" customHeight="1">
      <c r="B33" s="282"/>
      <c r="C33" s="30"/>
      <c r="D33" s="31"/>
      <c r="E33" s="32"/>
      <c r="F33" s="33"/>
      <c r="G33" s="318"/>
      <c r="H33" s="35"/>
      <c r="I33" s="206"/>
      <c r="J33" s="212"/>
      <c r="K33" s="187"/>
      <c r="L33" s="213"/>
      <c r="M33" s="223"/>
      <c r="N33" s="224"/>
      <c r="O33" s="225">
        <f t="shared" si="1"/>
        <v>0</v>
      </c>
      <c r="P33" s="288"/>
      <c r="Q33" s="289"/>
      <c r="R33" s="290"/>
      <c r="S33" s="36"/>
    </row>
    <row r="34" spans="2:19" ht="37.5" customHeight="1">
      <c r="B34" s="283"/>
      <c r="C34" s="37"/>
      <c r="D34" s="38"/>
      <c r="E34" s="39"/>
      <c r="F34" s="40"/>
      <c r="G34" s="317"/>
      <c r="H34" s="41"/>
      <c r="I34" s="208"/>
      <c r="J34" s="210"/>
      <c r="K34" s="195"/>
      <c r="L34" s="214"/>
      <c r="M34" s="220"/>
      <c r="N34" s="221"/>
      <c r="O34" s="222">
        <f t="shared" si="1"/>
        <v>0</v>
      </c>
      <c r="P34" s="291"/>
      <c r="Q34" s="286"/>
      <c r="R34" s="287"/>
      <c r="S34" s="36"/>
    </row>
    <row r="35" spans="2:19" ht="37.5" customHeight="1">
      <c r="B35" s="282"/>
      <c r="C35" s="30"/>
      <c r="D35" s="31"/>
      <c r="E35" s="32"/>
      <c r="F35" s="33"/>
      <c r="G35" s="318"/>
      <c r="H35" s="35"/>
      <c r="I35" s="206"/>
      <c r="J35" s="212"/>
      <c r="K35" s="187"/>
      <c r="L35" s="213"/>
      <c r="M35" s="223"/>
      <c r="N35" s="224"/>
      <c r="O35" s="225">
        <f t="shared" si="1"/>
        <v>0</v>
      </c>
      <c r="P35" s="288"/>
      <c r="Q35" s="289"/>
      <c r="R35" s="290"/>
      <c r="S35" s="36"/>
    </row>
    <row r="36" spans="2:19" ht="37.5" customHeight="1">
      <c r="B36" s="283"/>
      <c r="C36" s="37"/>
      <c r="D36" s="38"/>
      <c r="E36" s="39"/>
      <c r="F36" s="40"/>
      <c r="G36" s="317"/>
      <c r="H36" s="41"/>
      <c r="I36" s="208"/>
      <c r="J36" s="210"/>
      <c r="K36" s="195"/>
      <c r="L36" s="214"/>
      <c r="M36" s="220"/>
      <c r="N36" s="221"/>
      <c r="O36" s="222">
        <f t="shared" si="1"/>
        <v>0</v>
      </c>
      <c r="P36" s="291"/>
      <c r="Q36" s="286"/>
      <c r="R36" s="287"/>
      <c r="S36" s="36"/>
    </row>
    <row r="37" spans="2:19" ht="37.5" customHeight="1" thickBot="1">
      <c r="B37" s="284"/>
      <c r="C37" s="204"/>
      <c r="D37" s="199"/>
      <c r="E37" s="200"/>
      <c r="F37" s="201"/>
      <c r="G37" s="319"/>
      <c r="H37" s="198"/>
      <c r="I37" s="217"/>
      <c r="J37" s="215"/>
      <c r="K37" s="203"/>
      <c r="L37" s="216"/>
      <c r="M37" s="226"/>
      <c r="N37" s="227"/>
      <c r="O37" s="228">
        <f t="shared" si="1"/>
        <v>0</v>
      </c>
      <c r="P37" s="294"/>
      <c r="Q37" s="295"/>
      <c r="R37" s="296"/>
      <c r="S37" s="36"/>
    </row>
    <row r="38" spans="2:19" ht="37.5" customHeight="1" thickBot="1">
      <c r="B38" s="336" t="s">
        <v>83</v>
      </c>
      <c r="C38" s="337"/>
      <c r="D38" s="337"/>
      <c r="E38" s="337"/>
      <c r="F38" s="337"/>
      <c r="G38" s="337"/>
      <c r="H38" s="337"/>
      <c r="I38" s="337"/>
      <c r="J38" s="337"/>
      <c r="K38" s="196"/>
      <c r="L38" s="197" t="s">
        <v>41</v>
      </c>
      <c r="M38" s="229">
        <f>SUM(M28:M37)</f>
        <v>0</v>
      </c>
      <c r="N38" s="230">
        <f>SUM(N28:N37)</f>
        <v>0</v>
      </c>
      <c r="O38" s="231">
        <f>SUM(O28:O37)</f>
        <v>0</v>
      </c>
      <c r="P38" s="67"/>
      <c r="Q38" s="67"/>
      <c r="R38" s="68"/>
      <c r="S38" s="36"/>
    </row>
    <row r="39" spans="2:19" s="4" customFormat="1" ht="17.25" customHeight="1">
      <c r="B39" s="338" t="s">
        <v>22</v>
      </c>
      <c r="C39" s="340" t="s">
        <v>246</v>
      </c>
      <c r="D39" s="340"/>
      <c r="E39" s="340"/>
      <c r="F39" s="340"/>
      <c r="G39" s="340"/>
      <c r="H39" s="341" t="s">
        <v>23</v>
      </c>
      <c r="I39" s="332" t="s">
        <v>45</v>
      </c>
      <c r="J39" s="334" t="s">
        <v>39</v>
      </c>
      <c r="K39" s="335"/>
      <c r="L39" s="322" t="s">
        <v>18</v>
      </c>
      <c r="M39" s="235" t="s">
        <v>250</v>
      </c>
      <c r="N39" s="236" t="s">
        <v>242</v>
      </c>
      <c r="O39" s="329" t="s">
        <v>249</v>
      </c>
      <c r="P39" s="323" t="s">
        <v>51</v>
      </c>
      <c r="Q39" s="325" t="s">
        <v>42</v>
      </c>
      <c r="R39" s="327" t="s">
        <v>21</v>
      </c>
      <c r="S39" s="65"/>
    </row>
    <row r="40" spans="2:19" s="4" customFormat="1" ht="17.25" customHeight="1">
      <c r="B40" s="339"/>
      <c r="C40" s="320" t="s">
        <v>0</v>
      </c>
      <c r="D40" s="320" t="s">
        <v>24</v>
      </c>
      <c r="E40" s="239" t="s">
        <v>25</v>
      </c>
      <c r="F40" s="320" t="s">
        <v>26</v>
      </c>
      <c r="G40" s="320" t="s">
        <v>27</v>
      </c>
      <c r="H40" s="342"/>
      <c r="I40" s="333"/>
      <c r="J40" s="241" t="s">
        <v>44</v>
      </c>
      <c r="K40" s="321" t="s">
        <v>43</v>
      </c>
      <c r="L40" s="243" t="s">
        <v>44</v>
      </c>
      <c r="M40" s="244" t="s">
        <v>247</v>
      </c>
      <c r="N40" s="245" t="s">
        <v>248</v>
      </c>
      <c r="O40" s="330"/>
      <c r="P40" s="324"/>
      <c r="Q40" s="326"/>
      <c r="R40" s="328"/>
      <c r="S40" s="65"/>
    </row>
    <row r="41" spans="2:19" ht="37.5" customHeight="1">
      <c r="B41" s="281"/>
      <c r="C41" s="24"/>
      <c r="D41" s="25"/>
      <c r="E41" s="26"/>
      <c r="F41" s="27"/>
      <c r="G41" s="317"/>
      <c r="H41" s="29"/>
      <c r="I41" s="207"/>
      <c r="J41" s="210"/>
      <c r="K41" s="195"/>
      <c r="L41" s="211"/>
      <c r="M41" s="220"/>
      <c r="N41" s="221"/>
      <c r="O41" s="222">
        <f>+M41+N41</f>
        <v>0</v>
      </c>
      <c r="P41" s="285"/>
      <c r="Q41" s="286"/>
      <c r="R41" s="287"/>
      <c r="S41" s="36"/>
    </row>
    <row r="42" spans="2:19" ht="37.5" customHeight="1">
      <c r="B42" s="282"/>
      <c r="C42" s="30"/>
      <c r="D42" s="31"/>
      <c r="E42" s="32"/>
      <c r="F42" s="33"/>
      <c r="G42" s="318"/>
      <c r="H42" s="35"/>
      <c r="I42" s="206"/>
      <c r="J42" s="212"/>
      <c r="K42" s="187"/>
      <c r="L42" s="213"/>
      <c r="M42" s="223"/>
      <c r="N42" s="224"/>
      <c r="O42" s="225">
        <f t="shared" ref="O42:O50" si="2">+M42+N42</f>
        <v>0</v>
      </c>
      <c r="P42" s="288"/>
      <c r="Q42" s="289"/>
      <c r="R42" s="290"/>
      <c r="S42" s="36"/>
    </row>
    <row r="43" spans="2:19" ht="37.5" customHeight="1">
      <c r="B43" s="281"/>
      <c r="C43" s="24"/>
      <c r="D43" s="25"/>
      <c r="E43" s="26"/>
      <c r="F43" s="27"/>
      <c r="G43" s="317"/>
      <c r="H43" s="29"/>
      <c r="I43" s="207"/>
      <c r="J43" s="210"/>
      <c r="K43" s="195"/>
      <c r="L43" s="211"/>
      <c r="M43" s="220"/>
      <c r="N43" s="221"/>
      <c r="O43" s="222">
        <f t="shared" si="2"/>
        <v>0</v>
      </c>
      <c r="P43" s="285"/>
      <c r="Q43" s="286"/>
      <c r="R43" s="287"/>
      <c r="S43" s="36"/>
    </row>
    <row r="44" spans="2:19" ht="37.5" customHeight="1">
      <c r="B44" s="282"/>
      <c r="C44" s="30"/>
      <c r="D44" s="31"/>
      <c r="E44" s="32"/>
      <c r="F44" s="33"/>
      <c r="G44" s="318"/>
      <c r="H44" s="35"/>
      <c r="I44" s="206"/>
      <c r="J44" s="212"/>
      <c r="K44" s="187"/>
      <c r="L44" s="213"/>
      <c r="M44" s="223"/>
      <c r="N44" s="224"/>
      <c r="O44" s="225">
        <f t="shared" si="2"/>
        <v>0</v>
      </c>
      <c r="P44" s="288"/>
      <c r="Q44" s="289"/>
      <c r="R44" s="290"/>
      <c r="S44" s="36"/>
    </row>
    <row r="45" spans="2:19" ht="37.5" customHeight="1">
      <c r="B45" s="281"/>
      <c r="C45" s="24"/>
      <c r="D45" s="25"/>
      <c r="E45" s="26"/>
      <c r="F45" s="27"/>
      <c r="G45" s="317"/>
      <c r="H45" s="29"/>
      <c r="I45" s="207"/>
      <c r="J45" s="210"/>
      <c r="K45" s="195"/>
      <c r="L45" s="211"/>
      <c r="M45" s="220"/>
      <c r="N45" s="221"/>
      <c r="O45" s="222">
        <f t="shared" si="2"/>
        <v>0</v>
      </c>
      <c r="P45" s="285"/>
      <c r="Q45" s="286"/>
      <c r="R45" s="287"/>
      <c r="S45" s="36"/>
    </row>
    <row r="46" spans="2:19" ht="37.5" customHeight="1">
      <c r="B46" s="282"/>
      <c r="C46" s="30"/>
      <c r="D46" s="31"/>
      <c r="E46" s="32"/>
      <c r="F46" s="33"/>
      <c r="G46" s="318"/>
      <c r="H46" s="35"/>
      <c r="I46" s="206"/>
      <c r="J46" s="212"/>
      <c r="K46" s="187"/>
      <c r="L46" s="213"/>
      <c r="M46" s="223"/>
      <c r="N46" s="224"/>
      <c r="O46" s="225">
        <f t="shared" si="2"/>
        <v>0</v>
      </c>
      <c r="P46" s="288"/>
      <c r="Q46" s="289"/>
      <c r="R46" s="290"/>
      <c r="S46" s="36"/>
    </row>
    <row r="47" spans="2:19" ht="37.5" customHeight="1">
      <c r="B47" s="283"/>
      <c r="C47" s="37"/>
      <c r="D47" s="38"/>
      <c r="E47" s="39"/>
      <c r="F47" s="40"/>
      <c r="G47" s="317"/>
      <c r="H47" s="41"/>
      <c r="I47" s="208"/>
      <c r="J47" s="210"/>
      <c r="K47" s="195"/>
      <c r="L47" s="214"/>
      <c r="M47" s="220"/>
      <c r="N47" s="221"/>
      <c r="O47" s="222">
        <f t="shared" si="2"/>
        <v>0</v>
      </c>
      <c r="P47" s="291"/>
      <c r="Q47" s="286"/>
      <c r="R47" s="287"/>
      <c r="S47" s="36"/>
    </row>
    <row r="48" spans="2:19" ht="37.5" customHeight="1">
      <c r="B48" s="282"/>
      <c r="C48" s="30"/>
      <c r="D48" s="31"/>
      <c r="E48" s="32"/>
      <c r="F48" s="33"/>
      <c r="G48" s="318"/>
      <c r="H48" s="35"/>
      <c r="I48" s="206"/>
      <c r="J48" s="212"/>
      <c r="K48" s="187"/>
      <c r="L48" s="213"/>
      <c r="M48" s="223"/>
      <c r="N48" s="224"/>
      <c r="O48" s="225">
        <f t="shared" si="2"/>
        <v>0</v>
      </c>
      <c r="P48" s="288"/>
      <c r="Q48" s="289"/>
      <c r="R48" s="290"/>
      <c r="S48" s="36"/>
    </row>
    <row r="49" spans="2:19" ht="37.5" customHeight="1">
      <c r="B49" s="283"/>
      <c r="C49" s="37"/>
      <c r="D49" s="38"/>
      <c r="E49" s="39"/>
      <c r="F49" s="40"/>
      <c r="G49" s="317"/>
      <c r="H49" s="41"/>
      <c r="I49" s="208"/>
      <c r="J49" s="210"/>
      <c r="K49" s="195"/>
      <c r="L49" s="214"/>
      <c r="M49" s="220"/>
      <c r="N49" s="221"/>
      <c r="O49" s="222">
        <f t="shared" si="2"/>
        <v>0</v>
      </c>
      <c r="P49" s="291"/>
      <c r="Q49" s="286"/>
      <c r="R49" s="287"/>
      <c r="S49" s="36"/>
    </row>
    <row r="50" spans="2:19" ht="37.5" customHeight="1" thickBot="1">
      <c r="B50" s="284"/>
      <c r="C50" s="204"/>
      <c r="D50" s="199"/>
      <c r="E50" s="200"/>
      <c r="F50" s="201"/>
      <c r="G50" s="319"/>
      <c r="H50" s="198"/>
      <c r="I50" s="217"/>
      <c r="J50" s="215"/>
      <c r="K50" s="203"/>
      <c r="L50" s="216"/>
      <c r="M50" s="226"/>
      <c r="N50" s="227"/>
      <c r="O50" s="228">
        <f t="shared" si="2"/>
        <v>0</v>
      </c>
      <c r="P50" s="294"/>
      <c r="Q50" s="295"/>
      <c r="R50" s="296"/>
      <c r="S50" s="36"/>
    </row>
    <row r="51" spans="2:19" ht="37.5" customHeight="1" thickBot="1">
      <c r="B51" s="336" t="s">
        <v>83</v>
      </c>
      <c r="C51" s="337"/>
      <c r="D51" s="337"/>
      <c r="E51" s="337"/>
      <c r="F51" s="337"/>
      <c r="G51" s="337"/>
      <c r="H51" s="337"/>
      <c r="I51" s="337"/>
      <c r="J51" s="337"/>
      <c r="K51" s="196"/>
      <c r="L51" s="197" t="s">
        <v>41</v>
      </c>
      <c r="M51" s="229">
        <f>SUM(M41:M50)</f>
        <v>0</v>
      </c>
      <c r="N51" s="230">
        <f>SUM(N41:N50)</f>
        <v>0</v>
      </c>
      <c r="O51" s="231">
        <f>SUM(O41:O50)</f>
        <v>0</v>
      </c>
      <c r="P51" s="67"/>
      <c r="Q51" s="67"/>
      <c r="R51" s="68"/>
      <c r="S51" s="36"/>
    </row>
    <row r="52" spans="2:19" s="4" customFormat="1" ht="17.25" customHeight="1">
      <c r="B52" s="338" t="s">
        <v>22</v>
      </c>
      <c r="C52" s="340" t="s">
        <v>246</v>
      </c>
      <c r="D52" s="340"/>
      <c r="E52" s="340"/>
      <c r="F52" s="340"/>
      <c r="G52" s="340"/>
      <c r="H52" s="341" t="s">
        <v>23</v>
      </c>
      <c r="I52" s="332" t="s">
        <v>45</v>
      </c>
      <c r="J52" s="334" t="s">
        <v>39</v>
      </c>
      <c r="K52" s="335"/>
      <c r="L52" s="322" t="s">
        <v>18</v>
      </c>
      <c r="M52" s="235" t="s">
        <v>250</v>
      </c>
      <c r="N52" s="236" t="s">
        <v>242</v>
      </c>
      <c r="O52" s="329" t="s">
        <v>249</v>
      </c>
      <c r="P52" s="323" t="s">
        <v>51</v>
      </c>
      <c r="Q52" s="325" t="s">
        <v>42</v>
      </c>
      <c r="R52" s="327" t="s">
        <v>21</v>
      </c>
      <c r="S52" s="65"/>
    </row>
    <row r="53" spans="2:19" s="4" customFormat="1" ht="17.25" customHeight="1">
      <c r="B53" s="339"/>
      <c r="C53" s="320" t="s">
        <v>0</v>
      </c>
      <c r="D53" s="320" t="s">
        <v>24</v>
      </c>
      <c r="E53" s="239" t="s">
        <v>25</v>
      </c>
      <c r="F53" s="320" t="s">
        <v>26</v>
      </c>
      <c r="G53" s="320" t="s">
        <v>27</v>
      </c>
      <c r="H53" s="342"/>
      <c r="I53" s="333"/>
      <c r="J53" s="241" t="s">
        <v>44</v>
      </c>
      <c r="K53" s="321" t="s">
        <v>43</v>
      </c>
      <c r="L53" s="243" t="s">
        <v>44</v>
      </c>
      <c r="M53" s="244" t="s">
        <v>247</v>
      </c>
      <c r="N53" s="245" t="s">
        <v>248</v>
      </c>
      <c r="O53" s="330"/>
      <c r="P53" s="324"/>
      <c r="Q53" s="326"/>
      <c r="R53" s="328"/>
      <c r="S53" s="65"/>
    </row>
    <row r="54" spans="2:19" ht="37.5" customHeight="1">
      <c r="B54" s="281"/>
      <c r="C54" s="24"/>
      <c r="D54" s="25"/>
      <c r="E54" s="26"/>
      <c r="F54" s="27"/>
      <c r="G54" s="317"/>
      <c r="H54" s="29"/>
      <c r="I54" s="207"/>
      <c r="J54" s="210"/>
      <c r="K54" s="195"/>
      <c r="L54" s="211"/>
      <c r="M54" s="220"/>
      <c r="N54" s="221"/>
      <c r="O54" s="222">
        <f>+M54+N54</f>
        <v>0</v>
      </c>
      <c r="P54" s="285"/>
      <c r="Q54" s="286"/>
      <c r="R54" s="287"/>
      <c r="S54" s="36"/>
    </row>
    <row r="55" spans="2:19" ht="37.5" customHeight="1">
      <c r="B55" s="282"/>
      <c r="C55" s="30"/>
      <c r="D55" s="31"/>
      <c r="E55" s="32"/>
      <c r="F55" s="33"/>
      <c r="G55" s="318"/>
      <c r="H55" s="35"/>
      <c r="I55" s="206"/>
      <c r="J55" s="212"/>
      <c r="K55" s="187"/>
      <c r="L55" s="213"/>
      <c r="M55" s="223"/>
      <c r="N55" s="224"/>
      <c r="O55" s="225">
        <f t="shared" ref="O55:O63" si="3">+M55+N55</f>
        <v>0</v>
      </c>
      <c r="P55" s="288"/>
      <c r="Q55" s="289"/>
      <c r="R55" s="290"/>
      <c r="S55" s="36"/>
    </row>
    <row r="56" spans="2:19" ht="37.5" customHeight="1">
      <c r="B56" s="281"/>
      <c r="C56" s="24"/>
      <c r="D56" s="25"/>
      <c r="E56" s="26"/>
      <c r="F56" s="27"/>
      <c r="G56" s="317"/>
      <c r="H56" s="29"/>
      <c r="I56" s="207"/>
      <c r="J56" s="210"/>
      <c r="K56" s="195"/>
      <c r="L56" s="211"/>
      <c r="M56" s="220"/>
      <c r="N56" s="221"/>
      <c r="O56" s="222">
        <f t="shared" si="3"/>
        <v>0</v>
      </c>
      <c r="P56" s="285"/>
      <c r="Q56" s="286"/>
      <c r="R56" s="287"/>
      <c r="S56" s="36"/>
    </row>
    <row r="57" spans="2:19" ht="37.5" customHeight="1">
      <c r="B57" s="282"/>
      <c r="C57" s="30"/>
      <c r="D57" s="31"/>
      <c r="E57" s="32"/>
      <c r="F57" s="33"/>
      <c r="G57" s="318"/>
      <c r="H57" s="35"/>
      <c r="I57" s="206"/>
      <c r="J57" s="212"/>
      <c r="K57" s="187"/>
      <c r="L57" s="213"/>
      <c r="M57" s="223"/>
      <c r="N57" s="224"/>
      <c r="O57" s="225">
        <f t="shared" si="3"/>
        <v>0</v>
      </c>
      <c r="P57" s="288"/>
      <c r="Q57" s="289"/>
      <c r="R57" s="290"/>
      <c r="S57" s="36"/>
    </row>
    <row r="58" spans="2:19" ht="37.5" customHeight="1">
      <c r="B58" s="281"/>
      <c r="C58" s="24"/>
      <c r="D58" s="25"/>
      <c r="E58" s="26"/>
      <c r="F58" s="27"/>
      <c r="G58" s="317"/>
      <c r="H58" s="29"/>
      <c r="I58" s="207"/>
      <c r="J58" s="210"/>
      <c r="K58" s="195"/>
      <c r="L58" s="211"/>
      <c r="M58" s="220"/>
      <c r="N58" s="221"/>
      <c r="O58" s="222">
        <f t="shared" si="3"/>
        <v>0</v>
      </c>
      <c r="P58" s="285"/>
      <c r="Q58" s="286"/>
      <c r="R58" s="287"/>
      <c r="S58" s="36"/>
    </row>
    <row r="59" spans="2:19" ht="37.5" customHeight="1">
      <c r="B59" s="282"/>
      <c r="C59" s="30"/>
      <c r="D59" s="31"/>
      <c r="E59" s="32"/>
      <c r="F59" s="33"/>
      <c r="G59" s="318"/>
      <c r="H59" s="35"/>
      <c r="I59" s="206"/>
      <c r="J59" s="212"/>
      <c r="K59" s="187"/>
      <c r="L59" s="213"/>
      <c r="M59" s="223"/>
      <c r="N59" s="224"/>
      <c r="O59" s="225">
        <f t="shared" si="3"/>
        <v>0</v>
      </c>
      <c r="P59" s="288"/>
      <c r="Q59" s="289"/>
      <c r="R59" s="290"/>
      <c r="S59" s="36"/>
    </row>
    <row r="60" spans="2:19" ht="37.5" customHeight="1">
      <c r="B60" s="283"/>
      <c r="C60" s="37"/>
      <c r="D60" s="38"/>
      <c r="E60" s="39"/>
      <c r="F60" s="40"/>
      <c r="G60" s="317"/>
      <c r="H60" s="41"/>
      <c r="I60" s="208"/>
      <c r="J60" s="210"/>
      <c r="K60" s="195"/>
      <c r="L60" s="214"/>
      <c r="M60" s="220"/>
      <c r="N60" s="221"/>
      <c r="O60" s="222">
        <f t="shared" si="3"/>
        <v>0</v>
      </c>
      <c r="P60" s="291"/>
      <c r="Q60" s="286"/>
      <c r="R60" s="287"/>
      <c r="S60" s="36"/>
    </row>
    <row r="61" spans="2:19" ht="37.5" customHeight="1">
      <c r="B61" s="282"/>
      <c r="C61" s="30"/>
      <c r="D61" s="31"/>
      <c r="E61" s="32"/>
      <c r="F61" s="33"/>
      <c r="G61" s="318"/>
      <c r="H61" s="35"/>
      <c r="I61" s="206"/>
      <c r="J61" s="212"/>
      <c r="K61" s="187"/>
      <c r="L61" s="213"/>
      <c r="M61" s="223"/>
      <c r="N61" s="224"/>
      <c r="O61" s="225">
        <f t="shared" si="3"/>
        <v>0</v>
      </c>
      <c r="P61" s="288"/>
      <c r="Q61" s="289"/>
      <c r="R61" s="290"/>
      <c r="S61" s="36"/>
    </row>
    <row r="62" spans="2:19" ht="37.5" customHeight="1">
      <c r="B62" s="283"/>
      <c r="C62" s="37"/>
      <c r="D62" s="38"/>
      <c r="E62" s="39"/>
      <c r="F62" s="40"/>
      <c r="G62" s="317"/>
      <c r="H62" s="41"/>
      <c r="I62" s="208"/>
      <c r="J62" s="210"/>
      <c r="K62" s="195"/>
      <c r="L62" s="214"/>
      <c r="M62" s="220"/>
      <c r="N62" s="221"/>
      <c r="O62" s="222">
        <f t="shared" si="3"/>
        <v>0</v>
      </c>
      <c r="P62" s="291"/>
      <c r="Q62" s="286"/>
      <c r="R62" s="287"/>
      <c r="S62" s="36"/>
    </row>
    <row r="63" spans="2:19" ht="37.5" customHeight="1" thickBot="1">
      <c r="B63" s="284"/>
      <c r="C63" s="204"/>
      <c r="D63" s="199"/>
      <c r="E63" s="200"/>
      <c r="F63" s="201"/>
      <c r="G63" s="319"/>
      <c r="H63" s="198"/>
      <c r="I63" s="217"/>
      <c r="J63" s="215"/>
      <c r="K63" s="203"/>
      <c r="L63" s="216"/>
      <c r="M63" s="226"/>
      <c r="N63" s="227"/>
      <c r="O63" s="228">
        <f t="shared" si="3"/>
        <v>0</v>
      </c>
      <c r="P63" s="294"/>
      <c r="Q63" s="295"/>
      <c r="R63" s="296"/>
      <c r="S63" s="36"/>
    </row>
    <row r="64" spans="2:19" ht="37.5" customHeight="1" thickBot="1">
      <c r="B64" s="336" t="s">
        <v>83</v>
      </c>
      <c r="C64" s="337"/>
      <c r="D64" s="337"/>
      <c r="E64" s="337"/>
      <c r="F64" s="337"/>
      <c r="G64" s="337"/>
      <c r="H64" s="337"/>
      <c r="I64" s="337"/>
      <c r="J64" s="337"/>
      <c r="K64" s="196"/>
      <c r="L64" s="197" t="s">
        <v>41</v>
      </c>
      <c r="M64" s="229">
        <f>SUM(M54:M63)</f>
        <v>0</v>
      </c>
      <c r="N64" s="230">
        <f>SUM(N54:N63)</f>
        <v>0</v>
      </c>
      <c r="O64" s="231">
        <f>SUM(O54:O63)</f>
        <v>0</v>
      </c>
      <c r="P64" s="67"/>
      <c r="Q64" s="67"/>
      <c r="R64" s="68"/>
      <c r="S64" s="36"/>
    </row>
    <row r="65" spans="2:19" s="4" customFormat="1" ht="17.25" customHeight="1">
      <c r="B65" s="338" t="s">
        <v>22</v>
      </c>
      <c r="C65" s="340" t="s">
        <v>246</v>
      </c>
      <c r="D65" s="340"/>
      <c r="E65" s="340"/>
      <c r="F65" s="340"/>
      <c r="G65" s="340"/>
      <c r="H65" s="341" t="s">
        <v>23</v>
      </c>
      <c r="I65" s="332" t="s">
        <v>45</v>
      </c>
      <c r="J65" s="334" t="s">
        <v>39</v>
      </c>
      <c r="K65" s="335"/>
      <c r="L65" s="322" t="s">
        <v>18</v>
      </c>
      <c r="M65" s="235" t="s">
        <v>250</v>
      </c>
      <c r="N65" s="236" t="s">
        <v>242</v>
      </c>
      <c r="O65" s="329" t="s">
        <v>249</v>
      </c>
      <c r="P65" s="323" t="s">
        <v>51</v>
      </c>
      <c r="Q65" s="325" t="s">
        <v>42</v>
      </c>
      <c r="R65" s="327" t="s">
        <v>21</v>
      </c>
      <c r="S65" s="65"/>
    </row>
    <row r="66" spans="2:19" s="4" customFormat="1" ht="17.25" customHeight="1">
      <c r="B66" s="339"/>
      <c r="C66" s="320" t="s">
        <v>0</v>
      </c>
      <c r="D66" s="320" t="s">
        <v>24</v>
      </c>
      <c r="E66" s="239" t="s">
        <v>25</v>
      </c>
      <c r="F66" s="320" t="s">
        <v>26</v>
      </c>
      <c r="G66" s="320" t="s">
        <v>27</v>
      </c>
      <c r="H66" s="342"/>
      <c r="I66" s="333"/>
      <c r="J66" s="241" t="s">
        <v>44</v>
      </c>
      <c r="K66" s="321" t="s">
        <v>43</v>
      </c>
      <c r="L66" s="243" t="s">
        <v>44</v>
      </c>
      <c r="M66" s="244" t="s">
        <v>247</v>
      </c>
      <c r="N66" s="245" t="s">
        <v>248</v>
      </c>
      <c r="O66" s="330"/>
      <c r="P66" s="324"/>
      <c r="Q66" s="326"/>
      <c r="R66" s="328"/>
      <c r="S66" s="65"/>
    </row>
    <row r="67" spans="2:19" ht="37.5" customHeight="1">
      <c r="B67" s="281"/>
      <c r="C67" s="24"/>
      <c r="D67" s="25"/>
      <c r="E67" s="26"/>
      <c r="F67" s="27"/>
      <c r="G67" s="317"/>
      <c r="H67" s="29"/>
      <c r="I67" s="207"/>
      <c r="J67" s="210"/>
      <c r="K67" s="195"/>
      <c r="L67" s="211"/>
      <c r="M67" s="220"/>
      <c r="N67" s="221"/>
      <c r="O67" s="222">
        <f>+M67+N67</f>
        <v>0</v>
      </c>
      <c r="P67" s="285"/>
      <c r="Q67" s="286"/>
      <c r="R67" s="287"/>
      <c r="S67" s="36"/>
    </row>
    <row r="68" spans="2:19" ht="37.5" customHeight="1">
      <c r="B68" s="282"/>
      <c r="C68" s="30"/>
      <c r="D68" s="31"/>
      <c r="E68" s="32"/>
      <c r="F68" s="33"/>
      <c r="G68" s="318"/>
      <c r="H68" s="35"/>
      <c r="I68" s="206"/>
      <c r="J68" s="212"/>
      <c r="K68" s="187"/>
      <c r="L68" s="213"/>
      <c r="M68" s="223"/>
      <c r="N68" s="224"/>
      <c r="O68" s="225">
        <f t="shared" ref="O68:O76" si="4">+M68+N68</f>
        <v>0</v>
      </c>
      <c r="P68" s="288"/>
      <c r="Q68" s="289"/>
      <c r="R68" s="290"/>
      <c r="S68" s="36"/>
    </row>
    <row r="69" spans="2:19" ht="37.5" customHeight="1">
      <c r="B69" s="281"/>
      <c r="C69" s="24"/>
      <c r="D69" s="25"/>
      <c r="E69" s="26"/>
      <c r="F69" s="27"/>
      <c r="G69" s="317"/>
      <c r="H69" s="29"/>
      <c r="I69" s="207"/>
      <c r="J69" s="210"/>
      <c r="K69" s="195"/>
      <c r="L69" s="211"/>
      <c r="M69" s="220"/>
      <c r="N69" s="221"/>
      <c r="O69" s="222">
        <f t="shared" si="4"/>
        <v>0</v>
      </c>
      <c r="P69" s="285"/>
      <c r="Q69" s="286"/>
      <c r="R69" s="287"/>
      <c r="S69" s="36"/>
    </row>
    <row r="70" spans="2:19" ht="37.5" customHeight="1">
      <c r="B70" s="282"/>
      <c r="C70" s="30"/>
      <c r="D70" s="31"/>
      <c r="E70" s="32"/>
      <c r="F70" s="33"/>
      <c r="G70" s="318"/>
      <c r="H70" s="35"/>
      <c r="I70" s="206"/>
      <c r="J70" s="212"/>
      <c r="K70" s="187"/>
      <c r="L70" s="213"/>
      <c r="M70" s="223"/>
      <c r="N70" s="224"/>
      <c r="O70" s="225">
        <f t="shared" si="4"/>
        <v>0</v>
      </c>
      <c r="P70" s="288"/>
      <c r="Q70" s="289"/>
      <c r="R70" s="290"/>
      <c r="S70" s="36"/>
    </row>
    <row r="71" spans="2:19" ht="37.5" customHeight="1">
      <c r="B71" s="281"/>
      <c r="C71" s="24"/>
      <c r="D71" s="25"/>
      <c r="E71" s="26"/>
      <c r="F71" s="27"/>
      <c r="G71" s="317"/>
      <c r="H71" s="29"/>
      <c r="I71" s="207"/>
      <c r="J71" s="210"/>
      <c r="K71" s="195"/>
      <c r="L71" s="211"/>
      <c r="M71" s="220"/>
      <c r="N71" s="221"/>
      <c r="O71" s="222">
        <f t="shared" si="4"/>
        <v>0</v>
      </c>
      <c r="P71" s="285"/>
      <c r="Q71" s="286"/>
      <c r="R71" s="287"/>
      <c r="S71" s="36"/>
    </row>
    <row r="72" spans="2:19" ht="37.5" customHeight="1">
      <c r="B72" s="282"/>
      <c r="C72" s="30"/>
      <c r="D72" s="31"/>
      <c r="E72" s="32"/>
      <c r="F72" s="33"/>
      <c r="G72" s="318"/>
      <c r="H72" s="35"/>
      <c r="I72" s="206"/>
      <c r="J72" s="212"/>
      <c r="K72" s="187"/>
      <c r="L72" s="213"/>
      <c r="M72" s="223"/>
      <c r="N72" s="224"/>
      <c r="O72" s="225">
        <f t="shared" si="4"/>
        <v>0</v>
      </c>
      <c r="P72" s="288"/>
      <c r="Q72" s="289"/>
      <c r="R72" s="290"/>
      <c r="S72" s="36"/>
    </row>
    <row r="73" spans="2:19" ht="37.5" customHeight="1">
      <c r="B73" s="283"/>
      <c r="C73" s="37"/>
      <c r="D73" s="38"/>
      <c r="E73" s="39"/>
      <c r="F73" s="40"/>
      <c r="G73" s="317"/>
      <c r="H73" s="41"/>
      <c r="I73" s="208"/>
      <c r="J73" s="210"/>
      <c r="K73" s="195"/>
      <c r="L73" s="214"/>
      <c r="M73" s="220"/>
      <c r="N73" s="221"/>
      <c r="O73" s="222">
        <f t="shared" si="4"/>
        <v>0</v>
      </c>
      <c r="P73" s="291"/>
      <c r="Q73" s="286"/>
      <c r="R73" s="287"/>
      <c r="S73" s="36"/>
    </row>
    <row r="74" spans="2:19" ht="37.5" customHeight="1">
      <c r="B74" s="282"/>
      <c r="C74" s="30"/>
      <c r="D74" s="31"/>
      <c r="E74" s="32"/>
      <c r="F74" s="33"/>
      <c r="G74" s="318"/>
      <c r="H74" s="35"/>
      <c r="I74" s="206"/>
      <c r="J74" s="212"/>
      <c r="K74" s="187"/>
      <c r="L74" s="213"/>
      <c r="M74" s="223"/>
      <c r="N74" s="224"/>
      <c r="O74" s="225">
        <f t="shared" si="4"/>
        <v>0</v>
      </c>
      <c r="P74" s="288"/>
      <c r="Q74" s="289"/>
      <c r="R74" s="290"/>
      <c r="S74" s="36"/>
    </row>
    <row r="75" spans="2:19" ht="37.5" customHeight="1">
      <c r="B75" s="283"/>
      <c r="C75" s="37"/>
      <c r="D75" s="38"/>
      <c r="E75" s="39"/>
      <c r="F75" s="40"/>
      <c r="G75" s="317"/>
      <c r="H75" s="41"/>
      <c r="I75" s="208"/>
      <c r="J75" s="210"/>
      <c r="K75" s="195"/>
      <c r="L75" s="214"/>
      <c r="M75" s="220"/>
      <c r="N75" s="221"/>
      <c r="O75" s="222">
        <f t="shared" si="4"/>
        <v>0</v>
      </c>
      <c r="P75" s="291"/>
      <c r="Q75" s="286"/>
      <c r="R75" s="287"/>
      <c r="S75" s="36"/>
    </row>
    <row r="76" spans="2:19" ht="37.5" customHeight="1" thickBot="1">
      <c r="B76" s="284"/>
      <c r="C76" s="204"/>
      <c r="D76" s="199"/>
      <c r="E76" s="200"/>
      <c r="F76" s="201"/>
      <c r="G76" s="319"/>
      <c r="H76" s="198"/>
      <c r="I76" s="217"/>
      <c r="J76" s="215"/>
      <c r="K76" s="203"/>
      <c r="L76" s="216"/>
      <c r="M76" s="226"/>
      <c r="N76" s="227"/>
      <c r="O76" s="228">
        <f t="shared" si="4"/>
        <v>0</v>
      </c>
      <c r="P76" s="294"/>
      <c r="Q76" s="295"/>
      <c r="R76" s="296"/>
      <c r="S76" s="36"/>
    </row>
    <row r="77" spans="2:19" ht="37.5" customHeight="1" thickBot="1">
      <c r="B77" s="336" t="s">
        <v>83</v>
      </c>
      <c r="C77" s="337"/>
      <c r="D77" s="337"/>
      <c r="E77" s="337"/>
      <c r="F77" s="337"/>
      <c r="G77" s="337"/>
      <c r="H77" s="337"/>
      <c r="I77" s="337"/>
      <c r="J77" s="337"/>
      <c r="K77" s="196"/>
      <c r="L77" s="197" t="s">
        <v>41</v>
      </c>
      <c r="M77" s="229">
        <f>SUM(M67:M76)</f>
        <v>0</v>
      </c>
      <c r="N77" s="230">
        <f>SUM(N67:N76)</f>
        <v>0</v>
      </c>
      <c r="O77" s="231">
        <f>SUM(O67:O76)</f>
        <v>0</v>
      </c>
      <c r="P77" s="67"/>
      <c r="Q77" s="67"/>
      <c r="R77" s="68"/>
      <c r="S77" s="36"/>
    </row>
  </sheetData>
  <mergeCells count="58">
    <mergeCell ref="O65:O66"/>
    <mergeCell ref="P65:P66"/>
    <mergeCell ref="Q65:Q66"/>
    <mergeCell ref="R65:R66"/>
    <mergeCell ref="B77:J77"/>
    <mergeCell ref="B65:B66"/>
    <mergeCell ref="C65:G65"/>
    <mergeCell ref="H65:H66"/>
    <mergeCell ref="I65:I66"/>
    <mergeCell ref="J65:K65"/>
    <mergeCell ref="O52:O53"/>
    <mergeCell ref="P52:P53"/>
    <mergeCell ref="Q52:Q53"/>
    <mergeCell ref="R52:R53"/>
    <mergeCell ref="B64:J64"/>
    <mergeCell ref="B52:B53"/>
    <mergeCell ref="C52:G52"/>
    <mergeCell ref="H52:H53"/>
    <mergeCell ref="I52:I53"/>
    <mergeCell ref="J52:K52"/>
    <mergeCell ref="O39:O40"/>
    <mergeCell ref="P39:P40"/>
    <mergeCell ref="Q39:Q40"/>
    <mergeCell ref="R39:R40"/>
    <mergeCell ref="B51:J51"/>
    <mergeCell ref="B39:B40"/>
    <mergeCell ref="C39:G39"/>
    <mergeCell ref="H39:H40"/>
    <mergeCell ref="I39:I40"/>
    <mergeCell ref="J39:K39"/>
    <mergeCell ref="P1:R1"/>
    <mergeCell ref="C7:P7"/>
    <mergeCell ref="K4:Q4"/>
    <mergeCell ref="K5:Q5"/>
    <mergeCell ref="J13:K13"/>
    <mergeCell ref="D9:F9"/>
    <mergeCell ref="D10:F10"/>
    <mergeCell ref="D11:F11"/>
    <mergeCell ref="B38:J38"/>
    <mergeCell ref="B13:B14"/>
    <mergeCell ref="C13:G13"/>
    <mergeCell ref="H13:H14"/>
    <mergeCell ref="B26:B27"/>
    <mergeCell ref="C26:G26"/>
    <mergeCell ref="H26:H27"/>
    <mergeCell ref="I26:I27"/>
    <mergeCell ref="B25:I25"/>
    <mergeCell ref="P26:P27"/>
    <mergeCell ref="Q26:Q27"/>
    <mergeCell ref="R26:R27"/>
    <mergeCell ref="O26:O27"/>
    <mergeCell ref="I4:J4"/>
    <mergeCell ref="O13:O14"/>
    <mergeCell ref="P13:P14"/>
    <mergeCell ref="R13:R14"/>
    <mergeCell ref="I13:I14"/>
    <mergeCell ref="Q13:Q14"/>
    <mergeCell ref="J26:K26"/>
  </mergeCells>
  <phoneticPr fontId="2"/>
  <conditionalFormatting sqref="P15:P24">
    <cfRule type="cellIs" dxfId="167" priority="271" operator="between">
      <formula>43586</formula>
      <formula>43830</formula>
    </cfRule>
  </conditionalFormatting>
  <conditionalFormatting sqref="P15">
    <cfRule type="cellIs" dxfId="166" priority="270" operator="between">
      <formula>43586</formula>
      <formula>43830</formula>
    </cfRule>
  </conditionalFormatting>
  <conditionalFormatting sqref="Q15:Q24">
    <cfRule type="cellIs" dxfId="165" priority="269" operator="between">
      <formula>43586</formula>
      <formula>43830</formula>
    </cfRule>
  </conditionalFormatting>
  <conditionalFormatting sqref="R15:S24">
    <cfRule type="cellIs" dxfId="164" priority="268" operator="between">
      <formula>43586</formula>
      <formula>43830</formula>
    </cfRule>
  </conditionalFormatting>
  <conditionalFormatting sqref="Q28:Q37">
    <cfRule type="cellIs" dxfId="163" priority="267" operator="between">
      <formula>43586</formula>
      <formula>43830</formula>
    </cfRule>
  </conditionalFormatting>
  <conditionalFormatting sqref="R28:S37">
    <cfRule type="cellIs" dxfId="162" priority="266" operator="between">
      <formula>43586</formula>
      <formula>43830</formula>
    </cfRule>
  </conditionalFormatting>
  <conditionalFormatting sqref="G15">
    <cfRule type="cellIs" dxfId="161" priority="139" operator="equal">
      <formula>19</formula>
    </cfRule>
    <cfRule type="cellIs" dxfId="160" priority="140" operator="equal">
      <formula>18</formula>
    </cfRule>
    <cfRule type="cellIs" dxfId="159" priority="141" operator="equal">
      <formula>17</formula>
    </cfRule>
    <cfRule type="cellIs" dxfId="158" priority="142" operator="equal">
      <formula>16</formula>
    </cfRule>
    <cfRule type="cellIs" dxfId="157" priority="143" operator="equal">
      <formula>15</formula>
    </cfRule>
    <cfRule type="cellIs" dxfId="156" priority="144" operator="equal">
      <formula>14</formula>
    </cfRule>
    <cfRule type="cellIs" dxfId="155" priority="145" operator="equal">
      <formula>13</formula>
    </cfRule>
    <cfRule type="cellIs" dxfId="154" priority="146" operator="equal">
      <formula>12</formula>
    </cfRule>
    <cfRule type="cellIs" dxfId="153" priority="147" operator="equal">
      <formula>11</formula>
    </cfRule>
    <cfRule type="cellIs" dxfId="152" priority="148" operator="equal">
      <formula>9</formula>
    </cfRule>
    <cfRule type="cellIs" dxfId="151" priority="149" operator="between">
      <formula>1</formula>
      <formula>8</formula>
    </cfRule>
  </conditionalFormatting>
  <conditionalFormatting sqref="G16:G24">
    <cfRule type="cellIs" dxfId="150" priority="128" operator="equal">
      <formula>19</formula>
    </cfRule>
    <cfRule type="cellIs" dxfId="149" priority="129" operator="equal">
      <formula>18</formula>
    </cfRule>
    <cfRule type="cellIs" dxfId="148" priority="130" operator="equal">
      <formula>17</formula>
    </cfRule>
    <cfRule type="cellIs" dxfId="147" priority="131" operator="equal">
      <formula>16</formula>
    </cfRule>
    <cfRule type="cellIs" dxfId="146" priority="132" operator="equal">
      <formula>15</formula>
    </cfRule>
    <cfRule type="cellIs" dxfId="145" priority="133" operator="equal">
      <formula>14</formula>
    </cfRule>
    <cfRule type="cellIs" dxfId="144" priority="134" operator="equal">
      <formula>13</formula>
    </cfRule>
    <cfRule type="cellIs" dxfId="143" priority="135" operator="equal">
      <formula>12</formula>
    </cfRule>
    <cfRule type="cellIs" dxfId="142" priority="136" operator="equal">
      <formula>11</formula>
    </cfRule>
    <cfRule type="cellIs" dxfId="141" priority="137" operator="equal">
      <formula>9</formula>
    </cfRule>
    <cfRule type="cellIs" dxfId="140" priority="138" operator="between">
      <formula>1</formula>
      <formula>8</formula>
    </cfRule>
  </conditionalFormatting>
  <conditionalFormatting sqref="G28">
    <cfRule type="cellIs" dxfId="139" priority="84" operator="equal">
      <formula>19</formula>
    </cfRule>
    <cfRule type="cellIs" dxfId="138" priority="85" operator="equal">
      <formula>18</formula>
    </cfRule>
    <cfRule type="cellIs" dxfId="137" priority="86" operator="equal">
      <formula>17</formula>
    </cfRule>
    <cfRule type="cellIs" dxfId="136" priority="87" operator="equal">
      <formula>16</formula>
    </cfRule>
    <cfRule type="cellIs" dxfId="135" priority="88" operator="equal">
      <formula>15</formula>
    </cfRule>
    <cfRule type="cellIs" dxfId="134" priority="89" operator="equal">
      <formula>14</formula>
    </cfRule>
    <cfRule type="cellIs" dxfId="133" priority="90" operator="equal">
      <formula>13</formula>
    </cfRule>
    <cfRule type="cellIs" dxfId="132" priority="91" operator="equal">
      <formula>12</formula>
    </cfRule>
    <cfRule type="cellIs" dxfId="131" priority="92" operator="equal">
      <formula>11</formula>
    </cfRule>
    <cfRule type="cellIs" dxfId="130" priority="93" operator="equal">
      <formula>9</formula>
    </cfRule>
    <cfRule type="cellIs" dxfId="129" priority="94" operator="between">
      <formula>1</formula>
      <formula>8</formula>
    </cfRule>
  </conditionalFormatting>
  <conditionalFormatting sqref="G29:G37">
    <cfRule type="cellIs" dxfId="128" priority="73" operator="equal">
      <formula>19</formula>
    </cfRule>
    <cfRule type="cellIs" dxfId="127" priority="74" operator="equal">
      <formula>18</formula>
    </cfRule>
    <cfRule type="cellIs" dxfId="126" priority="75" operator="equal">
      <formula>17</formula>
    </cfRule>
    <cfRule type="cellIs" dxfId="125" priority="76" operator="equal">
      <formula>16</formula>
    </cfRule>
    <cfRule type="cellIs" dxfId="124" priority="77" operator="equal">
      <formula>15</formula>
    </cfRule>
    <cfRule type="cellIs" dxfId="123" priority="78" operator="equal">
      <formula>14</formula>
    </cfRule>
    <cfRule type="cellIs" dxfId="122" priority="79" operator="equal">
      <formula>13</formula>
    </cfRule>
    <cfRule type="cellIs" dxfId="121" priority="80" operator="equal">
      <formula>12</formula>
    </cfRule>
    <cfRule type="cellIs" dxfId="120" priority="81" operator="equal">
      <formula>11</formula>
    </cfRule>
    <cfRule type="cellIs" dxfId="119" priority="82" operator="equal">
      <formula>9</formula>
    </cfRule>
    <cfRule type="cellIs" dxfId="118" priority="83" operator="between">
      <formula>1</formula>
      <formula>8</formula>
    </cfRule>
  </conditionalFormatting>
  <conditionalFormatting sqref="Q41:Q50">
    <cfRule type="cellIs" dxfId="117" priority="72" operator="between">
      <formula>43586</formula>
      <formula>43830</formula>
    </cfRule>
  </conditionalFormatting>
  <conditionalFormatting sqref="R41:S50">
    <cfRule type="cellIs" dxfId="116" priority="71" operator="between">
      <formula>43586</formula>
      <formula>43830</formula>
    </cfRule>
  </conditionalFormatting>
  <conditionalFormatting sqref="G41">
    <cfRule type="cellIs" dxfId="115" priority="60" operator="equal">
      <formula>19</formula>
    </cfRule>
    <cfRule type="cellIs" dxfId="114" priority="61" operator="equal">
      <formula>18</formula>
    </cfRule>
    <cfRule type="cellIs" dxfId="113" priority="62" operator="equal">
      <formula>17</formula>
    </cfRule>
    <cfRule type="cellIs" dxfId="112" priority="63" operator="equal">
      <formula>16</formula>
    </cfRule>
    <cfRule type="cellIs" dxfId="111" priority="64" operator="equal">
      <formula>15</formula>
    </cfRule>
    <cfRule type="cellIs" dxfId="110" priority="65" operator="equal">
      <formula>14</formula>
    </cfRule>
    <cfRule type="cellIs" dxfId="109" priority="66" operator="equal">
      <formula>13</formula>
    </cfRule>
    <cfRule type="cellIs" dxfId="108" priority="67" operator="equal">
      <formula>12</formula>
    </cfRule>
    <cfRule type="cellIs" dxfId="107" priority="68" operator="equal">
      <formula>11</formula>
    </cfRule>
    <cfRule type="cellIs" dxfId="106" priority="69" operator="equal">
      <formula>9</formula>
    </cfRule>
    <cfRule type="cellIs" dxfId="105" priority="70" operator="between">
      <formula>1</formula>
      <formula>8</formula>
    </cfRule>
  </conditionalFormatting>
  <conditionalFormatting sqref="G42:G50">
    <cfRule type="cellIs" dxfId="104" priority="49" operator="equal">
      <formula>19</formula>
    </cfRule>
    <cfRule type="cellIs" dxfId="103" priority="50" operator="equal">
      <formula>18</formula>
    </cfRule>
    <cfRule type="cellIs" dxfId="102" priority="51" operator="equal">
      <formula>17</formula>
    </cfRule>
    <cfRule type="cellIs" dxfId="101" priority="52" operator="equal">
      <formula>16</formula>
    </cfRule>
    <cfRule type="cellIs" dxfId="100" priority="53" operator="equal">
      <formula>15</formula>
    </cfRule>
    <cfRule type="cellIs" dxfId="99" priority="54" operator="equal">
      <formula>14</formula>
    </cfRule>
    <cfRule type="cellIs" dxfId="98" priority="55" operator="equal">
      <formula>13</formula>
    </cfRule>
    <cfRule type="cellIs" dxfId="97" priority="56" operator="equal">
      <formula>12</formula>
    </cfRule>
    <cfRule type="cellIs" dxfId="96" priority="57" operator="equal">
      <formula>11</formula>
    </cfRule>
    <cfRule type="cellIs" dxfId="95" priority="58" operator="equal">
      <formula>9</formula>
    </cfRule>
    <cfRule type="cellIs" dxfId="94" priority="59" operator="between">
      <formula>1</formula>
      <formula>8</formula>
    </cfRule>
  </conditionalFormatting>
  <conditionalFormatting sqref="Q54:Q63">
    <cfRule type="cellIs" dxfId="93" priority="48" operator="between">
      <formula>43586</formula>
      <formula>43830</formula>
    </cfRule>
  </conditionalFormatting>
  <conditionalFormatting sqref="R54:S63">
    <cfRule type="cellIs" dxfId="92" priority="47" operator="between">
      <formula>43586</formula>
      <formula>43830</formula>
    </cfRule>
  </conditionalFormatting>
  <conditionalFormatting sqref="G54">
    <cfRule type="cellIs" dxfId="91" priority="36" operator="equal">
      <formula>19</formula>
    </cfRule>
    <cfRule type="cellIs" dxfId="90" priority="37" operator="equal">
      <formula>18</formula>
    </cfRule>
    <cfRule type="cellIs" dxfId="89" priority="38" operator="equal">
      <formula>17</formula>
    </cfRule>
    <cfRule type="cellIs" dxfId="88" priority="39" operator="equal">
      <formula>16</formula>
    </cfRule>
    <cfRule type="cellIs" dxfId="87" priority="40" operator="equal">
      <formula>15</formula>
    </cfRule>
    <cfRule type="cellIs" dxfId="86" priority="41" operator="equal">
      <formula>14</formula>
    </cfRule>
    <cfRule type="cellIs" dxfId="85" priority="42" operator="equal">
      <formula>13</formula>
    </cfRule>
    <cfRule type="cellIs" dxfId="84" priority="43" operator="equal">
      <formula>12</formula>
    </cfRule>
    <cfRule type="cellIs" dxfId="83" priority="44" operator="equal">
      <formula>11</formula>
    </cfRule>
    <cfRule type="cellIs" dxfId="82" priority="45" operator="equal">
      <formula>9</formula>
    </cfRule>
    <cfRule type="cellIs" dxfId="81" priority="46" operator="between">
      <formula>1</formula>
      <formula>8</formula>
    </cfRule>
  </conditionalFormatting>
  <conditionalFormatting sqref="G55:G63">
    <cfRule type="cellIs" dxfId="80" priority="25" operator="equal">
      <formula>19</formula>
    </cfRule>
    <cfRule type="cellIs" dxfId="79" priority="26" operator="equal">
      <formula>18</formula>
    </cfRule>
    <cfRule type="cellIs" dxfId="78" priority="27" operator="equal">
      <formula>17</formula>
    </cfRule>
    <cfRule type="cellIs" dxfId="77" priority="28" operator="equal">
      <formula>16</formula>
    </cfRule>
    <cfRule type="cellIs" dxfId="76" priority="29" operator="equal">
      <formula>15</formula>
    </cfRule>
    <cfRule type="cellIs" dxfId="75" priority="30" operator="equal">
      <formula>14</formula>
    </cfRule>
    <cfRule type="cellIs" dxfId="74" priority="31" operator="equal">
      <formula>13</formula>
    </cfRule>
    <cfRule type="cellIs" dxfId="73" priority="32" operator="equal">
      <formula>12</formula>
    </cfRule>
    <cfRule type="cellIs" dxfId="72" priority="33" operator="equal">
      <formula>11</formula>
    </cfRule>
    <cfRule type="cellIs" dxfId="71" priority="34" operator="equal">
      <formula>9</formula>
    </cfRule>
    <cfRule type="cellIs" dxfId="70" priority="35" operator="between">
      <formula>1</formula>
      <formula>8</formula>
    </cfRule>
  </conditionalFormatting>
  <conditionalFormatting sqref="Q67:Q76">
    <cfRule type="cellIs" dxfId="69" priority="24" operator="between">
      <formula>43586</formula>
      <formula>43830</formula>
    </cfRule>
  </conditionalFormatting>
  <conditionalFormatting sqref="R67:S76">
    <cfRule type="cellIs" dxfId="68" priority="23" operator="between">
      <formula>43586</formula>
      <formula>43830</formula>
    </cfRule>
  </conditionalFormatting>
  <conditionalFormatting sqref="G67">
    <cfRule type="cellIs" dxfId="67" priority="12" operator="equal">
      <formula>19</formula>
    </cfRule>
    <cfRule type="cellIs" dxfId="66" priority="13" operator="equal">
      <formula>18</formula>
    </cfRule>
    <cfRule type="cellIs" dxfId="65" priority="14" operator="equal">
      <formula>17</formula>
    </cfRule>
    <cfRule type="cellIs" dxfId="64" priority="15" operator="equal">
      <formula>16</formula>
    </cfRule>
    <cfRule type="cellIs" dxfId="63" priority="16" operator="equal">
      <formula>15</formula>
    </cfRule>
    <cfRule type="cellIs" dxfId="62" priority="17" operator="equal">
      <formula>14</formula>
    </cfRule>
    <cfRule type="cellIs" dxfId="61" priority="18" operator="equal">
      <formula>13</formula>
    </cfRule>
    <cfRule type="cellIs" dxfId="60" priority="19" operator="equal">
      <formula>12</formula>
    </cfRule>
    <cfRule type="cellIs" dxfId="59" priority="20" operator="equal">
      <formula>11</formula>
    </cfRule>
    <cfRule type="cellIs" dxfId="58" priority="21" operator="equal">
      <formula>9</formula>
    </cfRule>
    <cfRule type="cellIs" dxfId="57" priority="22" operator="between">
      <formula>1</formula>
      <formula>8</formula>
    </cfRule>
  </conditionalFormatting>
  <conditionalFormatting sqref="G68:G76">
    <cfRule type="cellIs" dxfId="56" priority="1" operator="equal">
      <formula>19</formula>
    </cfRule>
    <cfRule type="cellIs" dxfId="55" priority="2" operator="equal">
      <formula>18</formula>
    </cfRule>
    <cfRule type="cellIs" dxfId="54" priority="3" operator="equal">
      <formula>17</formula>
    </cfRule>
    <cfRule type="cellIs" dxfId="53" priority="4" operator="equal">
      <formula>16</formula>
    </cfRule>
    <cfRule type="cellIs" dxfId="52" priority="5" operator="equal">
      <formula>15</formula>
    </cfRule>
    <cfRule type="cellIs" dxfId="51" priority="6" operator="equal">
      <formula>14</formula>
    </cfRule>
    <cfRule type="cellIs" dxfId="50" priority="7" operator="equal">
      <formula>13</formula>
    </cfRule>
    <cfRule type="cellIs" dxfId="49" priority="8" operator="equal">
      <formula>12</formula>
    </cfRule>
    <cfRule type="cellIs" dxfId="48" priority="9" operator="equal">
      <formula>11</formula>
    </cfRule>
    <cfRule type="cellIs" dxfId="47" priority="10" operator="equal">
      <formula>9</formula>
    </cfRule>
    <cfRule type="cellIs" dxfId="46" priority="11" operator="between">
      <formula>1</formula>
      <formula>8</formula>
    </cfRule>
  </conditionalFormatting>
  <dataValidations count="9">
    <dataValidation imeMode="hiragana" operator="greaterThanOrEqual" allowBlank="1" showInputMessage="1" showErrorMessage="1" sqref="H15:H24 H28:H37 H41:H50 H54:H63 H67:H76"/>
    <dataValidation type="list" allowBlank="1" showInputMessage="1" showErrorMessage="1" errorTitle="手入力禁止" error="リストの中から選んでください" sqref="J16:J24 J55:J63 J29:J37 J42:J50 J68:J76">
      <formula1>公共ます</formula1>
    </dataValidation>
    <dataValidation type="date" imeMode="off" operator="greaterThanOrEqual" allowBlank="1" showInputMessage="1" showErrorMessage="1" errorTitle="西暦で入力" error="****/**/**" sqref="P15:S25 P28:S38 P41:S51 P54:S64 P67:S77">
      <formula1>33329</formula1>
    </dataValidation>
    <dataValidation type="whole" imeMode="off" operator="greaterThanOrEqual" allowBlank="1" showInputMessage="1" showErrorMessage="1" error="リストの中から選んで下さい" sqref="D15:D24 D28:D37 D41:D50 D54:D63 D67:D76">
      <formula1>1</formula1>
    </dataValidation>
    <dataValidation type="whole" imeMode="off" operator="greaterThanOrEqual" allowBlank="1" showInputMessage="1" showErrorMessage="1" error="半角数字で入力" sqref="E15:F24 B15:B25 E28:F37 B28:B38 E41:F50 B41:B51 E54:F63 B54:B64 E67:F76 B67:B77">
      <formula1>1</formula1>
    </dataValidation>
    <dataValidation type="list" allowBlank="1" showInputMessage="1" showErrorMessage="1" errorTitle="手入力禁止" error="リストの中から選んでください" sqref="L54:L63 L15:L24 L28:L37 L41:L50 L67:L76">
      <formula1>取付管</formula1>
    </dataValidation>
    <dataValidation imeMode="hiragana" allowBlank="1" showInputMessage="1" showErrorMessage="1" sqref="H26:H27 C14:G14 H13:H14 C27:G27 C40:G40 H39:H40 C53:G53 H52:H53 C78:H64752 H65:H66 C66:G66"/>
    <dataValidation allowBlank="1" showInputMessage="1" showErrorMessage="1" errorTitle="手入力禁止" error="リストの中から選んでください" sqref="K38 K25 K51 K64 K77"/>
    <dataValidation imeMode="off" operator="greaterThanOrEqual" allowBlank="1" showInputMessage="1" showErrorMessage="1" error="リストの中から選んで下さい" sqref="G15:G24 G28:G37 G41:G50 G54:G63 G67:G76"/>
  </dataValidations>
  <printOptions horizontalCentered="1" verticalCentered="1"/>
  <pageMargins left="0.23622047244094491" right="0.23622047244094491" top="0.65" bottom="0.46" header="0.31496062992125984" footer="0.31496062992125984"/>
  <pageSetup paperSize="9" scale="75" fitToWidth="0" orientation="landscape" blackAndWhite="1" verticalDpi="300" r:id="rId1"/>
  <headerFooter alignWithMargins="0">
    <oddHeader>&amp;R&amp;P / &amp;N ページ</oddHeader>
  </headerFooter>
  <rowBreaks count="4" manualBreakCount="4">
    <brk id="25" max="18" man="1"/>
    <brk id="38" max="18" man="1"/>
    <brk id="51" max="18" man="1"/>
    <brk id="64" max="18" man="1"/>
  </row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型番リスト!$F$46:$F$52</xm:f>
          </x14:formula1>
          <xm:sqref>K15:K24 K28:K37 K41:K50 K54:K63 K67:K76</xm:sqref>
        </x14:dataValidation>
        <x14:dataValidation type="list" allowBlank="1" showInputMessage="1" showErrorMessage="1" errorTitle="手入力禁止" error="リストの中から選んでください">
          <x14:formula1>
            <xm:f>型番リスト!$D$3:$D$40</xm:f>
          </x14:formula1>
          <xm:sqref>J15 J28 J41 J54 J67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1"/>
  </sheetPr>
  <dimension ref="B2:S49"/>
  <sheetViews>
    <sheetView view="pageBreakPreview" zoomScale="80" zoomScaleNormal="90" zoomScaleSheetLayoutView="80" workbookViewId="0">
      <selection activeCell="K3" sqref="K3"/>
    </sheetView>
  </sheetViews>
  <sheetFormatPr defaultRowHeight="12" customHeight="1"/>
  <cols>
    <col min="1" max="1" width="1.375" style="1" customWidth="1"/>
    <col min="2" max="2" width="11.5" style="1" customWidth="1"/>
    <col min="3" max="3" width="21.625" style="1" customWidth="1"/>
    <col min="4" max="4" width="6.75" style="1" customWidth="1"/>
    <col min="5" max="5" width="6.75" style="7" customWidth="1"/>
    <col min="6" max="7" width="6.75" style="1" customWidth="1"/>
    <col min="8" max="8" width="15.75" style="1" customWidth="1"/>
    <col min="9" max="9" width="19" style="1" customWidth="1"/>
    <col min="10" max="10" width="11" style="189" customWidth="1"/>
    <col min="11" max="11" width="7.625" style="6" customWidth="1"/>
    <col min="12" max="12" width="11" style="7" customWidth="1"/>
    <col min="13" max="15" width="12" style="1" customWidth="1"/>
    <col min="16" max="18" width="9.375" style="5" customWidth="1"/>
    <col min="19" max="19" width="2.875" style="66" customWidth="1"/>
    <col min="20" max="20" width="13.25" style="1" customWidth="1"/>
    <col min="21" max="16384" width="9" style="1"/>
  </cols>
  <sheetData>
    <row r="2" spans="2:19" ht="28.5" customHeight="1">
      <c r="B2" s="56"/>
      <c r="C2" s="56"/>
      <c r="D2" s="56"/>
      <c r="E2" s="43"/>
      <c r="F2" s="56"/>
      <c r="G2" s="56"/>
      <c r="H2" s="56"/>
      <c r="I2" s="53"/>
      <c r="J2" s="183"/>
      <c r="K2" s="53"/>
      <c r="L2" s="183"/>
      <c r="M2" s="53"/>
      <c r="N2" s="53"/>
      <c r="P2" s="343">
        <v>44798</v>
      </c>
      <c r="Q2" s="343"/>
      <c r="R2" s="343"/>
      <c r="S2" s="61"/>
    </row>
    <row r="3" spans="2:19" ht="29.25" customHeight="1">
      <c r="B3" s="193"/>
      <c r="C3" s="193"/>
      <c r="D3" s="193"/>
      <c r="E3" s="193"/>
      <c r="F3" s="193"/>
      <c r="G3" s="193"/>
      <c r="H3" s="193"/>
      <c r="I3" s="193"/>
      <c r="J3" s="219" t="s">
        <v>244</v>
      </c>
      <c r="K3" s="232">
        <v>8</v>
      </c>
      <c r="L3" s="218" t="s">
        <v>245</v>
      </c>
      <c r="M3" s="193"/>
      <c r="N3" s="193"/>
      <c r="O3" s="193"/>
      <c r="P3" s="193"/>
      <c r="Q3" s="193"/>
      <c r="R3" s="193"/>
      <c r="S3" s="62"/>
    </row>
    <row r="4" spans="2:19" ht="27" customHeight="1">
      <c r="B4" s="56"/>
      <c r="C4" s="56"/>
      <c r="D4" s="56"/>
      <c r="E4" s="56"/>
      <c r="F4" s="56"/>
      <c r="G4" s="56"/>
      <c r="H4" s="56"/>
      <c r="I4" s="56"/>
      <c r="J4" s="43"/>
      <c r="K4" s="56"/>
      <c r="L4" s="43"/>
      <c r="M4" s="56"/>
      <c r="N4" s="56"/>
      <c r="O4" s="56"/>
      <c r="P4" s="56"/>
      <c r="Q4" s="56"/>
      <c r="R4" s="56"/>
      <c r="S4" s="63"/>
    </row>
    <row r="5" spans="2:19" ht="27" customHeight="1">
      <c r="B5" s="233" t="s">
        <v>46</v>
      </c>
      <c r="C5" s="44"/>
      <c r="D5" s="44"/>
      <c r="E5" s="44"/>
      <c r="F5" s="44"/>
      <c r="G5" s="44"/>
      <c r="H5" s="44"/>
      <c r="I5" s="331" t="s">
        <v>243</v>
      </c>
      <c r="J5" s="331"/>
      <c r="K5" s="345"/>
      <c r="L5" s="345"/>
      <c r="M5" s="345"/>
      <c r="N5" s="345"/>
      <c r="O5" s="345"/>
      <c r="P5" s="345"/>
      <c r="Q5" s="345"/>
      <c r="R5" s="44"/>
      <c r="S5" s="54"/>
    </row>
    <row r="6" spans="2:19" ht="27" customHeight="1">
      <c r="B6" s="50"/>
      <c r="C6" s="50"/>
      <c r="D6" s="50"/>
      <c r="E6" s="50"/>
      <c r="F6" s="50"/>
      <c r="G6" s="50"/>
      <c r="H6" s="44"/>
      <c r="I6" s="55"/>
      <c r="J6" s="186"/>
      <c r="K6" s="346"/>
      <c r="L6" s="346"/>
      <c r="M6" s="346"/>
      <c r="N6" s="346"/>
      <c r="O6" s="346"/>
      <c r="P6" s="346"/>
      <c r="Q6" s="346"/>
      <c r="R6" s="50"/>
      <c r="S6" s="55"/>
    </row>
    <row r="7" spans="2:19" ht="15" customHeight="1">
      <c r="B7" s="50"/>
      <c r="C7" s="50"/>
      <c r="D7" s="50"/>
      <c r="E7" s="50"/>
      <c r="F7" s="50"/>
      <c r="G7" s="50"/>
      <c r="H7" s="44"/>
      <c r="I7" s="55"/>
      <c r="J7" s="186"/>
      <c r="K7" s="54"/>
      <c r="L7" s="54"/>
      <c r="M7" s="54"/>
      <c r="N7" s="54"/>
      <c r="O7" s="54"/>
      <c r="P7" s="54"/>
      <c r="Q7" s="54"/>
      <c r="R7" s="50"/>
      <c r="S7" s="55"/>
    </row>
    <row r="8" spans="2:19" ht="29.25" customHeight="1">
      <c r="C8" s="349" t="str">
        <f>+"　公共汚水ます等設置工事（令和４年度単価契約）の "&amp;K3&amp;" 月分の完了実績につきまして、下記のとおり報告いたします。"</f>
        <v>　公共汚水ます等設置工事（令和４年度単価契約）の 8 月分の完了実績につきまして、下記のとおり報告いたします。</v>
      </c>
      <c r="D8" s="350"/>
      <c r="E8" s="350"/>
      <c r="F8" s="350"/>
      <c r="G8" s="350"/>
      <c r="H8" s="350"/>
      <c r="I8" s="350"/>
      <c r="J8" s="350"/>
      <c r="K8" s="350"/>
      <c r="L8" s="350"/>
      <c r="M8" s="350"/>
      <c r="N8" s="350"/>
      <c r="O8" s="350"/>
      <c r="P8" s="351"/>
      <c r="Q8" s="194"/>
      <c r="R8" s="194"/>
      <c r="S8" s="64"/>
    </row>
    <row r="9" spans="2:19" ht="15" customHeight="1">
      <c r="B9" s="194"/>
      <c r="C9" s="194"/>
      <c r="D9" s="194"/>
      <c r="E9" s="194"/>
      <c r="F9" s="194"/>
      <c r="G9" s="194"/>
      <c r="H9" s="194"/>
      <c r="I9" s="194"/>
      <c r="J9" s="194"/>
      <c r="K9" s="194"/>
      <c r="L9" s="194"/>
      <c r="M9" s="194"/>
      <c r="N9" s="194"/>
      <c r="O9" s="194"/>
      <c r="P9" s="194"/>
      <c r="Q9" s="194"/>
      <c r="R9" s="194"/>
      <c r="S9" s="64"/>
    </row>
    <row r="10" spans="2:19" ht="22.5" customHeight="1" thickBot="1">
      <c r="B10" s="44"/>
      <c r="C10" s="45" t="s">
        <v>47</v>
      </c>
      <c r="D10" s="347">
        <f>O26+O39</f>
        <v>544400</v>
      </c>
      <c r="E10" s="347"/>
      <c r="F10" s="347"/>
      <c r="G10" s="46" t="s">
        <v>40</v>
      </c>
      <c r="H10" s="44"/>
      <c r="I10" s="47"/>
      <c r="J10" s="184"/>
      <c r="K10" s="47"/>
      <c r="L10" s="184"/>
      <c r="M10" s="47"/>
      <c r="N10" s="47"/>
      <c r="O10" s="47"/>
      <c r="P10" s="44"/>
      <c r="Q10" s="44"/>
      <c r="R10" s="44"/>
      <c r="S10" s="54"/>
    </row>
    <row r="11" spans="2:19" ht="22.5" customHeight="1" thickTop="1" thickBot="1">
      <c r="B11" s="44"/>
      <c r="C11" s="48" t="s">
        <v>48</v>
      </c>
      <c r="D11" s="348">
        <f>D10*0.1</f>
        <v>54440</v>
      </c>
      <c r="E11" s="348"/>
      <c r="F11" s="348"/>
      <c r="G11" s="57" t="s">
        <v>40</v>
      </c>
      <c r="H11" s="44"/>
      <c r="I11" s="44"/>
      <c r="J11" s="185"/>
      <c r="K11" s="44"/>
      <c r="L11" s="185"/>
      <c r="M11" s="44"/>
      <c r="N11" s="44"/>
      <c r="O11" s="44"/>
      <c r="P11" s="44"/>
      <c r="Q11" s="44"/>
      <c r="R11" s="44"/>
      <c r="S11" s="54"/>
    </row>
    <row r="12" spans="2:19" ht="22.5" customHeight="1" thickTop="1" thickBot="1">
      <c r="B12" s="44"/>
      <c r="C12" s="48" t="s">
        <v>49</v>
      </c>
      <c r="D12" s="348">
        <f>SUM(D10:F11)</f>
        <v>598840</v>
      </c>
      <c r="E12" s="348"/>
      <c r="F12" s="348"/>
      <c r="G12" s="57" t="s">
        <v>40</v>
      </c>
      <c r="H12" s="44"/>
      <c r="I12" s="44"/>
      <c r="J12" s="185"/>
      <c r="K12" s="44"/>
      <c r="L12" s="185"/>
      <c r="M12" s="44"/>
      <c r="N12" s="44"/>
      <c r="O12" s="44"/>
      <c r="P12" s="44"/>
      <c r="Q12" s="44"/>
      <c r="R12" s="44"/>
      <c r="S12" s="54"/>
    </row>
    <row r="13" spans="2:19" ht="17.25" customHeight="1" thickTop="1" thickBot="1">
      <c r="B13" s="50"/>
      <c r="C13" s="51"/>
      <c r="D13" s="51"/>
      <c r="E13" s="51"/>
      <c r="F13" s="51"/>
      <c r="G13" s="52"/>
      <c r="H13" s="44"/>
      <c r="I13" s="44"/>
      <c r="J13" s="185"/>
      <c r="K13" s="44"/>
      <c r="L13" s="185"/>
      <c r="M13" s="44"/>
      <c r="N13" s="44"/>
      <c r="O13" s="44"/>
      <c r="P13" s="50"/>
      <c r="Q13" s="50"/>
      <c r="R13" s="50"/>
      <c r="S13" s="55"/>
    </row>
    <row r="14" spans="2:19" s="4" customFormat="1" ht="17.25" customHeight="1">
      <c r="B14" s="338" t="s">
        <v>22</v>
      </c>
      <c r="C14" s="340" t="s">
        <v>246</v>
      </c>
      <c r="D14" s="340"/>
      <c r="E14" s="340"/>
      <c r="F14" s="340"/>
      <c r="G14" s="340"/>
      <c r="H14" s="341" t="s">
        <v>23</v>
      </c>
      <c r="I14" s="332" t="s">
        <v>45</v>
      </c>
      <c r="J14" s="334" t="s">
        <v>39</v>
      </c>
      <c r="K14" s="335"/>
      <c r="L14" s="237" t="s">
        <v>18</v>
      </c>
      <c r="M14" s="235" t="s">
        <v>250</v>
      </c>
      <c r="N14" s="236" t="s">
        <v>242</v>
      </c>
      <c r="O14" s="329" t="s">
        <v>249</v>
      </c>
      <c r="P14" s="323" t="s">
        <v>51</v>
      </c>
      <c r="Q14" s="325" t="s">
        <v>42</v>
      </c>
      <c r="R14" s="327" t="s">
        <v>21</v>
      </c>
      <c r="S14" s="65"/>
    </row>
    <row r="15" spans="2:19" s="4" customFormat="1" ht="17.25" customHeight="1">
      <c r="B15" s="339"/>
      <c r="C15" s="240" t="s">
        <v>0</v>
      </c>
      <c r="D15" s="240" t="s">
        <v>24</v>
      </c>
      <c r="E15" s="239" t="s">
        <v>25</v>
      </c>
      <c r="F15" s="240" t="s">
        <v>26</v>
      </c>
      <c r="G15" s="240" t="s">
        <v>27</v>
      </c>
      <c r="H15" s="342"/>
      <c r="I15" s="333"/>
      <c r="J15" s="241" t="s">
        <v>44</v>
      </c>
      <c r="K15" s="246" t="s">
        <v>43</v>
      </c>
      <c r="L15" s="243" t="s">
        <v>44</v>
      </c>
      <c r="M15" s="244" t="s">
        <v>247</v>
      </c>
      <c r="N15" s="245" t="s">
        <v>248</v>
      </c>
      <c r="O15" s="330"/>
      <c r="P15" s="324"/>
      <c r="Q15" s="326"/>
      <c r="R15" s="328"/>
      <c r="S15" s="65"/>
    </row>
    <row r="16" spans="2:19" ht="37.5" customHeight="1">
      <c r="B16" s="281">
        <v>30001</v>
      </c>
      <c r="C16" s="24" t="s">
        <v>52</v>
      </c>
      <c r="D16" s="25">
        <v>1</v>
      </c>
      <c r="E16" s="26">
        <v>69</v>
      </c>
      <c r="F16" s="27"/>
      <c r="G16" s="28">
        <v>1</v>
      </c>
      <c r="H16" s="29" t="s">
        <v>53</v>
      </c>
      <c r="I16" s="205" t="s">
        <v>77</v>
      </c>
      <c r="J16" s="210" t="s">
        <v>357</v>
      </c>
      <c r="K16" s="195" t="s">
        <v>358</v>
      </c>
      <c r="L16" s="211" t="s">
        <v>201</v>
      </c>
      <c r="M16" s="220">
        <v>37400</v>
      </c>
      <c r="N16" s="221">
        <v>227500</v>
      </c>
      <c r="O16" s="222">
        <f t="shared" ref="O16:O25" si="0">+M16+N16</f>
        <v>264900</v>
      </c>
      <c r="P16" s="285">
        <v>44722</v>
      </c>
      <c r="Q16" s="286">
        <v>44775</v>
      </c>
      <c r="R16" s="287">
        <v>44778</v>
      </c>
      <c r="S16" s="36"/>
    </row>
    <row r="17" spans="2:19" ht="37.5" customHeight="1">
      <c r="B17" s="282">
        <v>30002</v>
      </c>
      <c r="C17" s="30" t="s">
        <v>78</v>
      </c>
      <c r="D17" s="31">
        <v>4</v>
      </c>
      <c r="E17" s="32">
        <v>32</v>
      </c>
      <c r="F17" s="33"/>
      <c r="G17" s="34">
        <v>2</v>
      </c>
      <c r="H17" s="58" t="s">
        <v>81</v>
      </c>
      <c r="I17" s="206" t="s">
        <v>79</v>
      </c>
      <c r="J17" s="212" t="s">
        <v>84</v>
      </c>
      <c r="K17" s="187" t="s">
        <v>359</v>
      </c>
      <c r="L17" s="213" t="s">
        <v>85</v>
      </c>
      <c r="M17" s="223">
        <v>39400</v>
      </c>
      <c r="N17" s="224">
        <v>146700</v>
      </c>
      <c r="O17" s="225">
        <f t="shared" si="0"/>
        <v>186100</v>
      </c>
      <c r="P17" s="288">
        <v>44732</v>
      </c>
      <c r="Q17" s="289">
        <v>44791</v>
      </c>
      <c r="R17" s="290">
        <v>44798</v>
      </c>
      <c r="S17" s="36"/>
    </row>
    <row r="18" spans="2:19" ht="37.5" customHeight="1">
      <c r="B18" s="281">
        <v>30002</v>
      </c>
      <c r="C18" s="24"/>
      <c r="D18" s="25"/>
      <c r="E18" s="26"/>
      <c r="F18" s="27"/>
      <c r="G18" s="28"/>
      <c r="H18" s="29"/>
      <c r="I18" s="207"/>
      <c r="J18" s="210"/>
      <c r="K18" s="195"/>
      <c r="L18" s="211" t="s">
        <v>239</v>
      </c>
      <c r="M18" s="220"/>
      <c r="N18" s="221">
        <v>53600</v>
      </c>
      <c r="O18" s="222">
        <f t="shared" si="0"/>
        <v>53600</v>
      </c>
      <c r="P18" s="285"/>
      <c r="Q18" s="286"/>
      <c r="R18" s="287"/>
      <c r="S18" s="36"/>
    </row>
    <row r="19" spans="2:19" ht="37.5" customHeight="1">
      <c r="B19" s="282">
        <v>30002</v>
      </c>
      <c r="C19" s="30"/>
      <c r="D19" s="31"/>
      <c r="E19" s="32"/>
      <c r="F19" s="33"/>
      <c r="G19" s="34"/>
      <c r="H19" s="35"/>
      <c r="I19" s="206"/>
      <c r="J19" s="212"/>
      <c r="K19" s="187"/>
      <c r="L19" s="213" t="s">
        <v>360</v>
      </c>
      <c r="M19" s="223"/>
      <c r="N19" s="224">
        <v>39800</v>
      </c>
      <c r="O19" s="225">
        <f t="shared" si="0"/>
        <v>39800</v>
      </c>
      <c r="P19" s="288"/>
      <c r="Q19" s="289"/>
      <c r="R19" s="290"/>
      <c r="S19" s="36"/>
    </row>
    <row r="20" spans="2:19" ht="37.5" customHeight="1">
      <c r="B20" s="281"/>
      <c r="C20" s="24"/>
      <c r="D20" s="25"/>
      <c r="E20" s="26"/>
      <c r="F20" s="27"/>
      <c r="G20" s="28"/>
      <c r="H20" s="29"/>
      <c r="I20" s="207"/>
      <c r="J20" s="210"/>
      <c r="K20" s="195"/>
      <c r="L20" s="211"/>
      <c r="M20" s="220"/>
      <c r="N20" s="221"/>
      <c r="O20" s="222">
        <f t="shared" si="0"/>
        <v>0</v>
      </c>
      <c r="P20" s="285"/>
      <c r="Q20" s="286"/>
      <c r="R20" s="287"/>
      <c r="S20" s="36"/>
    </row>
    <row r="21" spans="2:19" ht="37.5" customHeight="1">
      <c r="B21" s="282"/>
      <c r="C21" s="30"/>
      <c r="D21" s="31"/>
      <c r="E21" s="32"/>
      <c r="F21" s="33"/>
      <c r="G21" s="34"/>
      <c r="H21" s="35"/>
      <c r="I21" s="206"/>
      <c r="J21" s="212"/>
      <c r="K21" s="187"/>
      <c r="L21" s="213"/>
      <c r="M21" s="223"/>
      <c r="N21" s="224"/>
      <c r="O21" s="225">
        <f t="shared" si="0"/>
        <v>0</v>
      </c>
      <c r="P21" s="288"/>
      <c r="Q21" s="289"/>
      <c r="R21" s="290"/>
      <c r="S21" s="36"/>
    </row>
    <row r="22" spans="2:19" ht="37.5" customHeight="1">
      <c r="B22" s="283"/>
      <c r="C22" s="37"/>
      <c r="D22" s="38"/>
      <c r="E22" s="39"/>
      <c r="F22" s="40"/>
      <c r="G22" s="28"/>
      <c r="H22" s="41"/>
      <c r="I22" s="208"/>
      <c r="J22" s="210"/>
      <c r="K22" s="195"/>
      <c r="L22" s="214"/>
      <c r="M22" s="220"/>
      <c r="N22" s="221"/>
      <c r="O22" s="222">
        <f t="shared" si="0"/>
        <v>0</v>
      </c>
      <c r="P22" s="291"/>
      <c r="Q22" s="292"/>
      <c r="R22" s="293"/>
      <c r="S22" s="36"/>
    </row>
    <row r="23" spans="2:19" ht="37.5" customHeight="1">
      <c r="B23" s="282"/>
      <c r="C23" s="30"/>
      <c r="D23" s="31"/>
      <c r="E23" s="32"/>
      <c r="F23" s="33"/>
      <c r="G23" s="34"/>
      <c r="H23" s="35"/>
      <c r="I23" s="206"/>
      <c r="J23" s="212"/>
      <c r="K23" s="187"/>
      <c r="L23" s="213"/>
      <c r="M23" s="223"/>
      <c r="N23" s="224"/>
      <c r="O23" s="225">
        <f t="shared" si="0"/>
        <v>0</v>
      </c>
      <c r="P23" s="288"/>
      <c r="Q23" s="289"/>
      <c r="R23" s="290"/>
      <c r="S23" s="36"/>
    </row>
    <row r="24" spans="2:19" ht="37.5" customHeight="1">
      <c r="B24" s="283"/>
      <c r="C24" s="37"/>
      <c r="D24" s="38"/>
      <c r="E24" s="39"/>
      <c r="F24" s="40"/>
      <c r="G24" s="28"/>
      <c r="H24" s="41"/>
      <c r="I24" s="208"/>
      <c r="J24" s="210"/>
      <c r="K24" s="195"/>
      <c r="L24" s="214"/>
      <c r="M24" s="220"/>
      <c r="N24" s="221"/>
      <c r="O24" s="222">
        <f t="shared" si="0"/>
        <v>0</v>
      </c>
      <c r="P24" s="291"/>
      <c r="Q24" s="292"/>
      <c r="R24" s="293"/>
      <c r="S24" s="36"/>
    </row>
    <row r="25" spans="2:19" ht="37.5" customHeight="1" thickBot="1">
      <c r="B25" s="284"/>
      <c r="C25" s="198"/>
      <c r="D25" s="199"/>
      <c r="E25" s="200"/>
      <c r="F25" s="201"/>
      <c r="G25" s="202"/>
      <c r="H25" s="198"/>
      <c r="I25" s="209"/>
      <c r="J25" s="215"/>
      <c r="K25" s="203"/>
      <c r="L25" s="216"/>
      <c r="M25" s="226"/>
      <c r="N25" s="227"/>
      <c r="O25" s="228">
        <f t="shared" si="0"/>
        <v>0</v>
      </c>
      <c r="P25" s="294"/>
      <c r="Q25" s="295"/>
      <c r="R25" s="296"/>
      <c r="S25" s="36"/>
    </row>
    <row r="26" spans="2:19" ht="37.5" customHeight="1" thickBot="1">
      <c r="B26" s="336" t="s">
        <v>83</v>
      </c>
      <c r="C26" s="337"/>
      <c r="D26" s="337"/>
      <c r="E26" s="337"/>
      <c r="F26" s="337"/>
      <c r="G26" s="337"/>
      <c r="H26" s="337"/>
      <c r="I26" s="337"/>
      <c r="J26" s="188"/>
      <c r="K26" s="196"/>
      <c r="L26" s="197" t="s">
        <v>41</v>
      </c>
      <c r="M26" s="229">
        <f>SUM(M16:M25)</f>
        <v>76800</v>
      </c>
      <c r="N26" s="230">
        <f>SUM(N16:N25)</f>
        <v>467600</v>
      </c>
      <c r="O26" s="231">
        <f>SUM(O16:O25)</f>
        <v>544400</v>
      </c>
      <c r="P26" s="67"/>
      <c r="Q26" s="67"/>
      <c r="R26" s="68"/>
      <c r="S26" s="36"/>
    </row>
    <row r="27" spans="2:19" s="4" customFormat="1" ht="17.25" customHeight="1">
      <c r="B27" s="338" t="s">
        <v>22</v>
      </c>
      <c r="C27" s="340" t="s">
        <v>246</v>
      </c>
      <c r="D27" s="340"/>
      <c r="E27" s="340"/>
      <c r="F27" s="340"/>
      <c r="G27" s="340"/>
      <c r="H27" s="341" t="s">
        <v>23</v>
      </c>
      <c r="I27" s="332" t="s">
        <v>45</v>
      </c>
      <c r="J27" s="334" t="s">
        <v>39</v>
      </c>
      <c r="K27" s="335"/>
      <c r="L27" s="237" t="s">
        <v>18</v>
      </c>
      <c r="M27" s="235" t="s">
        <v>250</v>
      </c>
      <c r="N27" s="236" t="s">
        <v>242</v>
      </c>
      <c r="O27" s="329" t="s">
        <v>249</v>
      </c>
      <c r="P27" s="323" t="s">
        <v>51</v>
      </c>
      <c r="Q27" s="325" t="s">
        <v>42</v>
      </c>
      <c r="R27" s="327" t="s">
        <v>21</v>
      </c>
      <c r="S27" s="65"/>
    </row>
    <row r="28" spans="2:19" s="4" customFormat="1" ht="17.25" customHeight="1">
      <c r="B28" s="339"/>
      <c r="C28" s="240" t="s">
        <v>0</v>
      </c>
      <c r="D28" s="240" t="s">
        <v>24</v>
      </c>
      <c r="E28" s="239" t="s">
        <v>25</v>
      </c>
      <c r="F28" s="240" t="s">
        <v>26</v>
      </c>
      <c r="G28" s="240" t="s">
        <v>27</v>
      </c>
      <c r="H28" s="342"/>
      <c r="I28" s="333"/>
      <c r="J28" s="241" t="s">
        <v>44</v>
      </c>
      <c r="K28" s="246" t="s">
        <v>43</v>
      </c>
      <c r="L28" s="243" t="s">
        <v>44</v>
      </c>
      <c r="M28" s="244" t="s">
        <v>247</v>
      </c>
      <c r="N28" s="245" t="s">
        <v>248</v>
      </c>
      <c r="O28" s="330"/>
      <c r="P28" s="324"/>
      <c r="Q28" s="326"/>
      <c r="R28" s="328"/>
      <c r="S28" s="65"/>
    </row>
    <row r="29" spans="2:19" ht="37.5" customHeight="1">
      <c r="B29" s="281"/>
      <c r="C29" s="24"/>
      <c r="D29" s="25"/>
      <c r="E29" s="26"/>
      <c r="F29" s="27"/>
      <c r="G29" s="28"/>
      <c r="H29" s="29"/>
      <c r="I29" s="207"/>
      <c r="J29" s="210"/>
      <c r="K29" s="195"/>
      <c r="L29" s="211" t="s">
        <v>80</v>
      </c>
      <c r="M29" s="220"/>
      <c r="N29" s="221"/>
      <c r="O29" s="222">
        <f t="shared" ref="O29:O38" si="1">+M29+N29</f>
        <v>0</v>
      </c>
      <c r="P29" s="285"/>
      <c r="Q29" s="286"/>
      <c r="R29" s="287"/>
      <c r="S29" s="36"/>
    </row>
    <row r="30" spans="2:19" ht="37.5" customHeight="1">
      <c r="B30" s="282"/>
      <c r="C30" s="30"/>
      <c r="D30" s="31"/>
      <c r="E30" s="32"/>
      <c r="F30" s="33"/>
      <c r="G30" s="34"/>
      <c r="H30" s="35"/>
      <c r="I30" s="206"/>
      <c r="J30" s="212"/>
      <c r="K30" s="187"/>
      <c r="L30" s="213"/>
      <c r="M30" s="223"/>
      <c r="N30" s="224"/>
      <c r="O30" s="225">
        <f t="shared" si="1"/>
        <v>0</v>
      </c>
      <c r="P30" s="288"/>
      <c r="Q30" s="289"/>
      <c r="R30" s="290"/>
      <c r="S30" s="36"/>
    </row>
    <row r="31" spans="2:19" ht="37.5" customHeight="1">
      <c r="B31" s="281"/>
      <c r="C31" s="24"/>
      <c r="D31" s="25"/>
      <c r="E31" s="26"/>
      <c r="F31" s="27"/>
      <c r="G31" s="28"/>
      <c r="H31" s="29"/>
      <c r="I31" s="207"/>
      <c r="J31" s="210"/>
      <c r="K31" s="195"/>
      <c r="L31" s="211"/>
      <c r="M31" s="220"/>
      <c r="N31" s="221"/>
      <c r="O31" s="222">
        <f t="shared" si="1"/>
        <v>0</v>
      </c>
      <c r="P31" s="285"/>
      <c r="Q31" s="286"/>
      <c r="R31" s="287"/>
      <c r="S31" s="36"/>
    </row>
    <row r="32" spans="2:19" ht="37.5" customHeight="1">
      <c r="B32" s="282"/>
      <c r="C32" s="30"/>
      <c r="D32" s="31"/>
      <c r="E32" s="32"/>
      <c r="F32" s="33"/>
      <c r="G32" s="34"/>
      <c r="H32" s="35"/>
      <c r="I32" s="206"/>
      <c r="J32" s="212"/>
      <c r="K32" s="187"/>
      <c r="L32" s="213"/>
      <c r="M32" s="223"/>
      <c r="N32" s="224"/>
      <c r="O32" s="225">
        <f t="shared" si="1"/>
        <v>0</v>
      </c>
      <c r="P32" s="288"/>
      <c r="Q32" s="289"/>
      <c r="R32" s="290"/>
      <c r="S32" s="36"/>
    </row>
    <row r="33" spans="2:19" ht="37.5" customHeight="1">
      <c r="B33" s="281"/>
      <c r="C33" s="24"/>
      <c r="D33" s="25"/>
      <c r="E33" s="26"/>
      <c r="F33" s="27"/>
      <c r="G33" s="28"/>
      <c r="H33" s="29"/>
      <c r="I33" s="207"/>
      <c r="J33" s="210"/>
      <c r="K33" s="195"/>
      <c r="L33" s="211"/>
      <c r="M33" s="220"/>
      <c r="N33" s="221"/>
      <c r="O33" s="222">
        <f t="shared" si="1"/>
        <v>0</v>
      </c>
      <c r="P33" s="285"/>
      <c r="Q33" s="286"/>
      <c r="R33" s="287"/>
      <c r="S33" s="36"/>
    </row>
    <row r="34" spans="2:19" ht="37.5" customHeight="1">
      <c r="B34" s="282"/>
      <c r="C34" s="30"/>
      <c r="D34" s="31"/>
      <c r="E34" s="32"/>
      <c r="F34" s="33"/>
      <c r="G34" s="34"/>
      <c r="H34" s="35"/>
      <c r="I34" s="206"/>
      <c r="J34" s="212"/>
      <c r="K34" s="187"/>
      <c r="L34" s="213"/>
      <c r="M34" s="223"/>
      <c r="N34" s="224"/>
      <c r="O34" s="225">
        <f t="shared" si="1"/>
        <v>0</v>
      </c>
      <c r="P34" s="288"/>
      <c r="Q34" s="289"/>
      <c r="R34" s="290"/>
      <c r="S34" s="36"/>
    </row>
    <row r="35" spans="2:19" ht="37.5" customHeight="1">
      <c r="B35" s="283"/>
      <c r="C35" s="37"/>
      <c r="D35" s="38"/>
      <c r="E35" s="39"/>
      <c r="F35" s="40"/>
      <c r="G35" s="28"/>
      <c r="H35" s="41"/>
      <c r="I35" s="208"/>
      <c r="J35" s="210"/>
      <c r="K35" s="195"/>
      <c r="L35" s="214"/>
      <c r="M35" s="220"/>
      <c r="N35" s="221"/>
      <c r="O35" s="222">
        <f t="shared" si="1"/>
        <v>0</v>
      </c>
      <c r="P35" s="291"/>
      <c r="Q35" s="286"/>
      <c r="R35" s="287"/>
      <c r="S35" s="36"/>
    </row>
    <row r="36" spans="2:19" ht="37.5" customHeight="1">
      <c r="B36" s="282"/>
      <c r="C36" s="30"/>
      <c r="D36" s="31"/>
      <c r="E36" s="32"/>
      <c r="F36" s="33"/>
      <c r="G36" s="34"/>
      <c r="H36" s="35"/>
      <c r="I36" s="206"/>
      <c r="J36" s="212"/>
      <c r="K36" s="187"/>
      <c r="L36" s="213"/>
      <c r="M36" s="223"/>
      <c r="N36" s="224"/>
      <c r="O36" s="225">
        <f t="shared" si="1"/>
        <v>0</v>
      </c>
      <c r="P36" s="288"/>
      <c r="Q36" s="289"/>
      <c r="R36" s="290"/>
      <c r="S36" s="36"/>
    </row>
    <row r="37" spans="2:19" ht="37.5" customHeight="1">
      <c r="B37" s="283"/>
      <c r="C37" s="37"/>
      <c r="D37" s="38"/>
      <c r="E37" s="39"/>
      <c r="F37" s="40"/>
      <c r="G37" s="28"/>
      <c r="H37" s="41"/>
      <c r="I37" s="208"/>
      <c r="J37" s="210"/>
      <c r="K37" s="195"/>
      <c r="L37" s="214"/>
      <c r="M37" s="220"/>
      <c r="N37" s="221"/>
      <c r="O37" s="222">
        <f t="shared" si="1"/>
        <v>0</v>
      </c>
      <c r="P37" s="291"/>
      <c r="Q37" s="286"/>
      <c r="R37" s="287"/>
      <c r="S37" s="36"/>
    </row>
    <row r="38" spans="2:19" ht="37.5" customHeight="1" thickBot="1">
      <c r="B38" s="284"/>
      <c r="C38" s="204"/>
      <c r="D38" s="199"/>
      <c r="E38" s="200"/>
      <c r="F38" s="201"/>
      <c r="G38" s="202"/>
      <c r="H38" s="198"/>
      <c r="I38" s="217"/>
      <c r="J38" s="215"/>
      <c r="K38" s="203"/>
      <c r="L38" s="216"/>
      <c r="M38" s="226"/>
      <c r="N38" s="227"/>
      <c r="O38" s="228">
        <f t="shared" si="1"/>
        <v>0</v>
      </c>
      <c r="P38" s="294"/>
      <c r="Q38" s="295"/>
      <c r="R38" s="296"/>
      <c r="S38" s="36"/>
    </row>
    <row r="39" spans="2:19" ht="37.5" customHeight="1" thickBot="1">
      <c r="B39" s="336" t="s">
        <v>83</v>
      </c>
      <c r="C39" s="337"/>
      <c r="D39" s="337"/>
      <c r="E39" s="337"/>
      <c r="F39" s="337"/>
      <c r="G39" s="337"/>
      <c r="H39" s="337"/>
      <c r="I39" s="337"/>
      <c r="J39" s="337"/>
      <c r="K39" s="196"/>
      <c r="L39" s="197" t="s">
        <v>41</v>
      </c>
      <c r="M39" s="229">
        <f>SUM(M29:M38)</f>
        <v>0</v>
      </c>
      <c r="N39" s="230">
        <f>SUM(N29:N38)</f>
        <v>0</v>
      </c>
      <c r="O39" s="231">
        <f>SUM(O29:O38)</f>
        <v>0</v>
      </c>
      <c r="P39" s="67"/>
      <c r="Q39" s="67"/>
      <c r="R39" s="68"/>
      <c r="S39" s="36"/>
    </row>
    <row r="40" spans="2:19" ht="10.5" customHeight="1"/>
    <row r="41" spans="2:19" ht="46.5" customHeight="1"/>
    <row r="42" spans="2:19" ht="46.5" customHeight="1"/>
    <row r="43" spans="2:19" ht="46.5" customHeight="1"/>
    <row r="44" spans="2:19" ht="46.5" customHeight="1"/>
    <row r="45" spans="2:19" ht="46.5" customHeight="1"/>
    <row r="46" spans="2:19" ht="46.5" customHeight="1"/>
    <row r="47" spans="2:19" ht="46.5" customHeight="1"/>
    <row r="48" spans="2:19" ht="46.5" customHeight="1"/>
    <row r="49" ht="46.5" customHeight="1"/>
  </sheetData>
  <mergeCells count="28">
    <mergeCell ref="D10:F10"/>
    <mergeCell ref="P2:R2"/>
    <mergeCell ref="I5:J5"/>
    <mergeCell ref="K5:Q5"/>
    <mergeCell ref="K6:Q6"/>
    <mergeCell ref="C8:P8"/>
    <mergeCell ref="B26:I26"/>
    <mergeCell ref="D11:F11"/>
    <mergeCell ref="D12:F12"/>
    <mergeCell ref="B14:B15"/>
    <mergeCell ref="C14:G14"/>
    <mergeCell ref="H14:H15"/>
    <mergeCell ref="I14:I15"/>
    <mergeCell ref="J14:K14"/>
    <mergeCell ref="O14:O15"/>
    <mergeCell ref="P14:P15"/>
    <mergeCell ref="Q14:Q15"/>
    <mergeCell ref="R14:R15"/>
    <mergeCell ref="P27:P28"/>
    <mergeCell ref="Q27:Q28"/>
    <mergeCell ref="R27:R28"/>
    <mergeCell ref="B39:J39"/>
    <mergeCell ref="B27:B28"/>
    <mergeCell ref="C27:G27"/>
    <mergeCell ref="H27:H28"/>
    <mergeCell ref="I27:I28"/>
    <mergeCell ref="J27:K27"/>
    <mergeCell ref="O27:O28"/>
  </mergeCells>
  <phoneticPr fontId="2"/>
  <conditionalFormatting sqref="P16:P25">
    <cfRule type="cellIs" dxfId="45" priority="46" operator="between">
      <formula>43586</formula>
      <formula>43830</formula>
    </cfRule>
  </conditionalFormatting>
  <conditionalFormatting sqref="P16">
    <cfRule type="cellIs" dxfId="44" priority="45" operator="between">
      <formula>43586</formula>
      <formula>43830</formula>
    </cfRule>
  </conditionalFormatting>
  <conditionalFormatting sqref="Q16:Q25">
    <cfRule type="cellIs" dxfId="43" priority="44" operator="between">
      <formula>43586</formula>
      <formula>43830</formula>
    </cfRule>
  </conditionalFormatting>
  <conditionalFormatting sqref="R16:S25">
    <cfRule type="cellIs" dxfId="42" priority="43" operator="between">
      <formula>43586</formula>
      <formula>43830</formula>
    </cfRule>
  </conditionalFormatting>
  <conditionalFormatting sqref="Q29:Q38">
    <cfRule type="cellIs" dxfId="41" priority="42" operator="between">
      <formula>43586</formula>
      <formula>43830</formula>
    </cfRule>
  </conditionalFormatting>
  <conditionalFormatting sqref="R29:S38">
    <cfRule type="cellIs" dxfId="40" priority="41" operator="between">
      <formula>43586</formula>
      <formula>43830</formula>
    </cfRule>
  </conditionalFormatting>
  <conditionalFormatting sqref="G16">
    <cfRule type="cellIs" dxfId="39" priority="39" operator="between">
      <formula>9</formula>
      <formula>9</formula>
    </cfRule>
    <cfRule type="cellIs" dxfId="38" priority="40" operator="between">
      <formula>1</formula>
      <formula>8</formula>
    </cfRule>
  </conditionalFormatting>
  <conditionalFormatting sqref="G17">
    <cfRule type="cellIs" dxfId="37" priority="37" operator="between">
      <formula>9</formula>
      <formula>9</formula>
    </cfRule>
    <cfRule type="cellIs" dxfId="36" priority="38" operator="between">
      <formula>1</formula>
      <formula>8</formula>
    </cfRule>
  </conditionalFormatting>
  <conditionalFormatting sqref="G18">
    <cfRule type="cellIs" dxfId="35" priority="35" operator="between">
      <formula>9</formula>
      <formula>9</formula>
    </cfRule>
    <cfRule type="cellIs" dxfId="34" priority="36" operator="between">
      <formula>1</formula>
      <formula>8</formula>
    </cfRule>
  </conditionalFormatting>
  <conditionalFormatting sqref="G19">
    <cfRule type="cellIs" dxfId="33" priority="33" operator="between">
      <formula>9</formula>
      <formula>9</formula>
    </cfRule>
    <cfRule type="cellIs" dxfId="32" priority="34" operator="between">
      <formula>1</formula>
      <formula>8</formula>
    </cfRule>
  </conditionalFormatting>
  <conditionalFormatting sqref="G20">
    <cfRule type="cellIs" dxfId="31" priority="31" operator="between">
      <formula>9</formula>
      <formula>9</formula>
    </cfRule>
    <cfRule type="cellIs" dxfId="30" priority="32" operator="between">
      <formula>1</formula>
      <formula>8</formula>
    </cfRule>
  </conditionalFormatting>
  <conditionalFormatting sqref="G21">
    <cfRule type="cellIs" dxfId="29" priority="29" operator="between">
      <formula>9</formula>
      <formula>9</formula>
    </cfRule>
    <cfRule type="cellIs" dxfId="28" priority="30" operator="between">
      <formula>1</formula>
      <formula>8</formula>
    </cfRule>
  </conditionalFormatting>
  <conditionalFormatting sqref="G22">
    <cfRule type="cellIs" dxfId="27" priority="27" operator="between">
      <formula>9</formula>
      <formula>9</formula>
    </cfRule>
    <cfRule type="cellIs" dxfId="26" priority="28" operator="between">
      <formula>1</formula>
      <formula>8</formula>
    </cfRule>
  </conditionalFormatting>
  <conditionalFormatting sqref="G23">
    <cfRule type="cellIs" dxfId="25" priority="25" operator="between">
      <formula>9</formula>
      <formula>9</formula>
    </cfRule>
    <cfRule type="cellIs" dxfId="24" priority="26" operator="between">
      <formula>1</formula>
      <formula>8</formula>
    </cfRule>
  </conditionalFormatting>
  <conditionalFormatting sqref="G24">
    <cfRule type="cellIs" dxfId="23" priority="23" operator="between">
      <formula>9</formula>
      <formula>9</formula>
    </cfRule>
    <cfRule type="cellIs" dxfId="22" priority="24" operator="between">
      <formula>1</formula>
      <formula>8</formula>
    </cfRule>
  </conditionalFormatting>
  <conditionalFormatting sqref="G25">
    <cfRule type="cellIs" dxfId="21" priority="21" operator="between">
      <formula>9</formula>
      <formula>9</formula>
    </cfRule>
    <cfRule type="cellIs" dxfId="20" priority="22" operator="between">
      <formula>1</formula>
      <formula>8</formula>
    </cfRule>
  </conditionalFormatting>
  <conditionalFormatting sqref="G29">
    <cfRule type="cellIs" dxfId="19" priority="19" operator="between">
      <formula>9</formula>
      <formula>9</formula>
    </cfRule>
    <cfRule type="cellIs" dxfId="18" priority="20" operator="between">
      <formula>1</formula>
      <formula>8</formula>
    </cfRule>
  </conditionalFormatting>
  <conditionalFormatting sqref="G30">
    <cfRule type="cellIs" dxfId="17" priority="17" operator="between">
      <formula>9</formula>
      <formula>9</formula>
    </cfRule>
    <cfRule type="cellIs" dxfId="16" priority="18" operator="between">
      <formula>1</formula>
      <formula>8</formula>
    </cfRule>
  </conditionalFormatting>
  <conditionalFormatting sqref="G31">
    <cfRule type="cellIs" dxfId="15" priority="15" operator="between">
      <formula>9</formula>
      <formula>9</formula>
    </cfRule>
    <cfRule type="cellIs" dxfId="14" priority="16" operator="between">
      <formula>1</formula>
      <formula>8</formula>
    </cfRule>
  </conditionalFormatting>
  <conditionalFormatting sqref="G32">
    <cfRule type="cellIs" dxfId="13" priority="13" operator="between">
      <formula>9</formula>
      <formula>9</formula>
    </cfRule>
    <cfRule type="cellIs" dxfId="12" priority="14" operator="between">
      <formula>1</formula>
      <formula>8</formula>
    </cfRule>
  </conditionalFormatting>
  <conditionalFormatting sqref="G33">
    <cfRule type="cellIs" dxfId="11" priority="11" operator="between">
      <formula>9</formula>
      <formula>9</formula>
    </cfRule>
    <cfRule type="cellIs" dxfId="10" priority="12" operator="between">
      <formula>1</formula>
      <formula>8</formula>
    </cfRule>
  </conditionalFormatting>
  <conditionalFormatting sqref="G34">
    <cfRule type="cellIs" dxfId="9" priority="9" operator="between">
      <formula>9</formula>
      <formula>9</formula>
    </cfRule>
    <cfRule type="cellIs" dxfId="8" priority="10" operator="between">
      <formula>1</formula>
      <formula>8</formula>
    </cfRule>
  </conditionalFormatting>
  <conditionalFormatting sqref="G35">
    <cfRule type="cellIs" dxfId="7" priority="7" operator="between">
      <formula>9</formula>
      <formula>9</formula>
    </cfRule>
    <cfRule type="cellIs" dxfId="6" priority="8" operator="between">
      <formula>1</formula>
      <formula>8</formula>
    </cfRule>
  </conditionalFormatting>
  <conditionalFormatting sqref="G36">
    <cfRule type="cellIs" dxfId="5" priority="5" operator="between">
      <formula>9</formula>
      <formula>9</formula>
    </cfRule>
    <cfRule type="cellIs" dxfId="4" priority="6" operator="between">
      <formula>1</formula>
      <formula>8</formula>
    </cfRule>
  </conditionalFormatting>
  <conditionalFormatting sqref="G37">
    <cfRule type="cellIs" dxfId="3" priority="3" operator="between">
      <formula>9</formula>
      <formula>9</formula>
    </cfRule>
    <cfRule type="cellIs" dxfId="2" priority="4" operator="between">
      <formula>1</formula>
      <formula>8</formula>
    </cfRule>
  </conditionalFormatting>
  <conditionalFormatting sqref="G38">
    <cfRule type="cellIs" dxfId="1" priority="1" operator="between">
      <formula>9</formula>
      <formula>9</formula>
    </cfRule>
    <cfRule type="cellIs" dxfId="0" priority="2" operator="between">
      <formula>1</formula>
      <formula>8</formula>
    </cfRule>
  </conditionalFormatting>
  <dataValidations disablePrompts="1" count="10">
    <dataValidation type="list" allowBlank="1" showInputMessage="1" showErrorMessage="1" errorTitle="手入力禁止" error="リストの中から選んでください" sqref="J29">
      <formula1>$D$4:$D$126</formula1>
    </dataValidation>
    <dataValidation type="list" allowBlank="1" showInputMessage="1" showErrorMessage="1" sqref="K29:K38">
      <formula1>$F$136:$F$141</formula1>
    </dataValidation>
    <dataValidation allowBlank="1" showInputMessage="1" showErrorMessage="1" errorTitle="手入力禁止" error="リストの中から選んでください" sqref="K39 K26"/>
    <dataValidation imeMode="hiragana" allowBlank="1" showInputMessage="1" showErrorMessage="1" sqref="C40:H64753 C15:G15 H14:H15 C28:G28 H27:H28"/>
    <dataValidation type="list" allowBlank="1" showInputMessage="1" showErrorMessage="1" errorTitle="手入力禁止" error="リストの中から選んでください" sqref="L29:L38 L16:L25">
      <formula1>取付管</formula1>
    </dataValidation>
    <dataValidation type="whole" imeMode="off" operator="greaterThanOrEqual" allowBlank="1" showInputMessage="1" showErrorMessage="1" error="半角数字で入力" sqref="E16:F25 B16:B26 E29:F38 B29:B39">
      <formula1>1</formula1>
    </dataValidation>
    <dataValidation type="whole" imeMode="off" operator="greaterThanOrEqual" allowBlank="1" showInputMessage="1" showErrorMessage="1" error="リストの中から選んで下さい" sqref="D16:D25 G16:G25 D29:D38 G29:G38">
      <formula1>1</formula1>
    </dataValidation>
    <dataValidation type="date" imeMode="off" operator="greaterThanOrEqual" allowBlank="1" showInputMessage="1" showErrorMessage="1" errorTitle="西暦で入力" error="****/**/**" sqref="P16:S26 P29:S39">
      <formula1>33329</formula1>
    </dataValidation>
    <dataValidation type="list" allowBlank="1" showInputMessage="1" showErrorMessage="1" errorTitle="手入力禁止" error="リストの中から選んでください" sqref="J17:J25 J30:J38">
      <formula1>公共ます</formula1>
    </dataValidation>
    <dataValidation imeMode="hiragana" operator="greaterThanOrEqual" allowBlank="1" showInputMessage="1" showErrorMessage="1" sqref="H16:H25 H29:H38"/>
  </dataValidations>
  <printOptions horizontalCentered="1" verticalCentered="1"/>
  <pageMargins left="0.23622047244094491" right="0.23622047244094491" top="0.65" bottom="0.46" header="0.31496062992125984" footer="0.31496062992125984"/>
  <pageSetup paperSize="9" scale="77" fitToWidth="0" orientation="landscape" blackAndWhite="1" verticalDpi="300" r:id="rId1"/>
  <headerFooter alignWithMargins="0">
    <oddHeader>&amp;R&amp;P / &amp;N ページ</oddHeader>
  </headerFooter>
  <rowBreaks count="1" manualBreakCount="1">
    <brk id="26" min="1" max="17" man="1"/>
  </row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disablePrompts="1" count="2">
        <x14:dataValidation type="list" allowBlank="1" showInputMessage="1" showErrorMessage="1">
          <x14:formula1>
            <xm:f>型番リスト!$F$46:$F$52</xm:f>
          </x14:formula1>
          <xm:sqref>K16:K25</xm:sqref>
        </x14:dataValidation>
        <x14:dataValidation type="list" allowBlank="1" showInputMessage="1" showErrorMessage="1" errorTitle="手入力禁止" error="リストの中から選んでください">
          <x14:formula1>
            <xm:f>型番リスト!$D$3:$D$40</xm:f>
          </x14:formula1>
          <xm:sqref>J16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>
    <tabColor rgb="FFFFC000"/>
  </sheetPr>
  <dimension ref="B1:T177"/>
  <sheetViews>
    <sheetView view="pageBreakPreview" zoomScaleNormal="100" workbookViewId="0">
      <selection activeCell="F3" sqref="F3"/>
    </sheetView>
  </sheetViews>
  <sheetFormatPr defaultColWidth="4.125" defaultRowHeight="15.75" customHeight="1"/>
  <cols>
    <col min="1" max="1" width="1.5" style="2" customWidth="1"/>
    <col min="2" max="2" width="4.625" style="2" customWidth="1"/>
    <col min="3" max="3" width="4.625" style="3" customWidth="1"/>
    <col min="4" max="4" width="16" style="2" customWidth="1"/>
    <col min="5" max="5" width="16" style="3" customWidth="1"/>
    <col min="6" max="9" width="16" style="2" customWidth="1"/>
    <col min="10" max="10" width="3.75" style="2" customWidth="1"/>
    <col min="11" max="16384" width="4.125" style="2"/>
  </cols>
  <sheetData>
    <row r="1" spans="2:10" ht="14.25" thickBot="1">
      <c r="D1" s="22" t="s">
        <v>82</v>
      </c>
    </row>
    <row r="2" spans="2:10" ht="14.25" thickBot="1">
      <c r="B2" s="314" t="s">
        <v>14</v>
      </c>
      <c r="D2" s="315" t="s">
        <v>17</v>
      </c>
      <c r="J2" s="12"/>
    </row>
    <row r="3" spans="2:10" ht="15.75" customHeight="1">
      <c r="B3" s="11" t="s">
        <v>15</v>
      </c>
      <c r="D3" s="17" t="s">
        <v>64</v>
      </c>
    </row>
    <row r="4" spans="2:10" ht="15.75" customHeight="1">
      <c r="B4" s="10" t="s">
        <v>16</v>
      </c>
      <c r="D4" s="18" t="s">
        <v>63</v>
      </c>
    </row>
    <row r="5" spans="2:10" ht="15.75" customHeight="1">
      <c r="B5" s="10" t="s">
        <v>19</v>
      </c>
      <c r="D5" s="18" t="s">
        <v>62</v>
      </c>
    </row>
    <row r="6" spans="2:10" ht="15.75" customHeight="1" thickBot="1">
      <c r="B6" s="312" t="s">
        <v>20</v>
      </c>
      <c r="D6" s="18" t="s">
        <v>157</v>
      </c>
    </row>
    <row r="7" spans="2:10" ht="15.75" customHeight="1" thickBot="1">
      <c r="B7" s="313" t="s">
        <v>38</v>
      </c>
      <c r="D7" s="19" t="s">
        <v>158</v>
      </c>
    </row>
    <row r="8" spans="2:10" ht="15.75" customHeight="1">
      <c r="D8" s="17" t="s">
        <v>56</v>
      </c>
    </row>
    <row r="9" spans="2:10" ht="15.75" customHeight="1">
      <c r="D9" s="18" t="s">
        <v>65</v>
      </c>
    </row>
    <row r="10" spans="2:10" ht="15.75" customHeight="1">
      <c r="D10" s="18" t="s">
        <v>66</v>
      </c>
    </row>
    <row r="11" spans="2:10" ht="15.75" customHeight="1">
      <c r="D11" s="18" t="s">
        <v>67</v>
      </c>
    </row>
    <row r="12" spans="2:10" ht="15.75" customHeight="1" thickBot="1">
      <c r="D12" s="19" t="s">
        <v>68</v>
      </c>
    </row>
    <row r="13" spans="2:10" ht="15.75" customHeight="1">
      <c r="D13" s="17" t="s">
        <v>69</v>
      </c>
    </row>
    <row r="14" spans="2:10" ht="15.75" customHeight="1">
      <c r="D14" s="18" t="s">
        <v>70</v>
      </c>
    </row>
    <row r="15" spans="2:10" ht="15.75" customHeight="1">
      <c r="D15" s="18" t="s">
        <v>71</v>
      </c>
    </row>
    <row r="16" spans="2:10" ht="15.75" customHeight="1">
      <c r="D16" s="18" t="s">
        <v>57</v>
      </c>
    </row>
    <row r="17" spans="4:15" ht="15.75" customHeight="1" thickBot="1">
      <c r="D17" s="19" t="s">
        <v>72</v>
      </c>
    </row>
    <row r="18" spans="4:15" ht="15.75" customHeight="1">
      <c r="D18" s="17" t="s">
        <v>73</v>
      </c>
    </row>
    <row r="19" spans="4:15" ht="15.75" customHeight="1">
      <c r="D19" s="18" t="s">
        <v>58</v>
      </c>
    </row>
    <row r="20" spans="4:15" ht="15.75" customHeight="1">
      <c r="D20" s="18" t="s">
        <v>59</v>
      </c>
    </row>
    <row r="21" spans="4:15" ht="15.75" customHeight="1">
      <c r="D21" s="18" t="s">
        <v>60</v>
      </c>
    </row>
    <row r="22" spans="4:15" ht="15.75" customHeight="1" thickBot="1">
      <c r="D22" s="19" t="s">
        <v>74</v>
      </c>
    </row>
    <row r="23" spans="4:15" ht="15.75" customHeight="1">
      <c r="D23" s="17" t="s">
        <v>61</v>
      </c>
      <c r="J23" s="3"/>
      <c r="K23" s="3"/>
      <c r="L23" s="3"/>
      <c r="M23" s="3"/>
      <c r="N23" s="3"/>
      <c r="O23" s="3"/>
    </row>
    <row r="24" spans="4:15" ht="15.75" customHeight="1">
      <c r="D24" s="18" t="s">
        <v>75</v>
      </c>
      <c r="J24" s="3"/>
      <c r="K24" s="3"/>
      <c r="L24" s="3"/>
      <c r="M24" s="3"/>
      <c r="N24" s="3"/>
      <c r="O24" s="3"/>
    </row>
    <row r="25" spans="4:15" ht="15.75" customHeight="1" thickBot="1">
      <c r="D25" s="19" t="s">
        <v>76</v>
      </c>
      <c r="J25" s="3"/>
      <c r="K25" s="3"/>
      <c r="L25" s="3"/>
      <c r="M25" s="3"/>
      <c r="N25" s="3"/>
      <c r="O25" s="3"/>
    </row>
    <row r="26" spans="4:15" ht="15.75" customHeight="1">
      <c r="D26" s="17" t="s">
        <v>162</v>
      </c>
      <c r="J26" s="3"/>
      <c r="K26" s="3"/>
      <c r="L26" s="3"/>
      <c r="M26" s="3"/>
      <c r="N26" s="3"/>
      <c r="O26" s="3"/>
    </row>
    <row r="27" spans="4:15" ht="15.75" customHeight="1">
      <c r="D27" s="279" t="s">
        <v>346</v>
      </c>
      <c r="J27" s="3"/>
      <c r="K27" s="3"/>
      <c r="L27" s="3"/>
      <c r="M27" s="3"/>
      <c r="N27" s="3"/>
      <c r="O27" s="3"/>
    </row>
    <row r="28" spans="4:15" ht="15.75" customHeight="1" thickBot="1">
      <c r="D28" s="19" t="s">
        <v>345</v>
      </c>
      <c r="J28" s="3"/>
      <c r="K28" s="3"/>
      <c r="L28" s="3"/>
      <c r="M28" s="3"/>
      <c r="N28" s="3"/>
      <c r="O28" s="3"/>
    </row>
    <row r="29" spans="4:15" ht="15.75" customHeight="1">
      <c r="D29" s="17" t="s">
        <v>159</v>
      </c>
      <c r="J29" s="3"/>
      <c r="K29" s="3"/>
      <c r="L29" s="3"/>
      <c r="M29" s="3"/>
      <c r="N29" s="3"/>
      <c r="O29" s="3"/>
    </row>
    <row r="30" spans="4:15" ht="15.75" customHeight="1">
      <c r="D30" s="18" t="s">
        <v>160</v>
      </c>
      <c r="J30" s="3"/>
      <c r="K30" s="3"/>
      <c r="L30" s="3"/>
      <c r="M30" s="3"/>
      <c r="N30" s="3"/>
      <c r="O30" s="3"/>
    </row>
    <row r="31" spans="4:15" ht="15.75" customHeight="1" thickBot="1">
      <c r="D31" s="19" t="s">
        <v>161</v>
      </c>
      <c r="J31" s="3"/>
      <c r="K31" s="3"/>
      <c r="L31" s="3"/>
      <c r="M31" s="3"/>
      <c r="N31" s="3"/>
      <c r="O31" s="3"/>
    </row>
    <row r="32" spans="4:15" ht="15.75" customHeight="1">
      <c r="D32" s="297" t="s">
        <v>377</v>
      </c>
      <c r="J32" s="3"/>
      <c r="K32" s="3"/>
      <c r="L32" s="3"/>
      <c r="M32" s="3"/>
      <c r="N32" s="3"/>
      <c r="O32" s="3"/>
    </row>
    <row r="33" spans="4:20" ht="15.75" customHeight="1">
      <c r="D33" s="280" t="s">
        <v>378</v>
      </c>
      <c r="J33" s="3"/>
      <c r="K33" s="3"/>
      <c r="L33" s="3"/>
      <c r="M33" s="3"/>
      <c r="N33" s="3"/>
      <c r="O33" s="3"/>
    </row>
    <row r="34" spans="4:20" ht="15.75" customHeight="1" thickBot="1">
      <c r="D34" s="298" t="s">
        <v>379</v>
      </c>
      <c r="J34" s="3"/>
      <c r="K34" s="3"/>
      <c r="L34" s="3"/>
      <c r="M34" s="3"/>
      <c r="N34" s="3"/>
      <c r="O34" s="3"/>
    </row>
    <row r="35" spans="4:20" ht="15.75" customHeight="1">
      <c r="D35" s="17" t="s">
        <v>240</v>
      </c>
      <c r="J35" s="3"/>
      <c r="K35" s="3"/>
      <c r="L35" s="3"/>
      <c r="M35" s="3"/>
      <c r="N35" s="3"/>
      <c r="O35" s="3"/>
    </row>
    <row r="36" spans="4:20" ht="15.75" customHeight="1" thickBot="1">
      <c r="D36" s="19" t="s">
        <v>241</v>
      </c>
      <c r="J36" s="3"/>
      <c r="K36" s="3"/>
      <c r="L36" s="3"/>
      <c r="M36" s="3"/>
      <c r="N36" s="3"/>
      <c r="O36" s="3"/>
    </row>
    <row r="37" spans="4:20" ht="15.75" customHeight="1">
      <c r="D37" s="179" t="s">
        <v>355</v>
      </c>
      <c r="J37" s="3"/>
      <c r="K37" s="3"/>
      <c r="L37" s="3"/>
      <c r="M37" s="3"/>
      <c r="N37" s="3"/>
      <c r="O37" s="3"/>
    </row>
    <row r="38" spans="4:20" ht="15.75" customHeight="1" thickBot="1">
      <c r="D38" s="180" t="s">
        <v>356</v>
      </c>
      <c r="J38" s="3"/>
      <c r="K38" s="3"/>
      <c r="L38" s="3"/>
      <c r="M38" s="3"/>
      <c r="N38" s="3"/>
      <c r="O38" s="3"/>
    </row>
    <row r="39" spans="4:20" ht="15.75" customHeight="1">
      <c r="D39" s="179"/>
      <c r="E39" s="2"/>
      <c r="K39" s="3"/>
      <c r="L39" s="3"/>
      <c r="M39" s="3"/>
      <c r="N39" s="3"/>
      <c r="O39" s="3"/>
      <c r="P39" s="3"/>
      <c r="Q39" s="3"/>
      <c r="R39" s="3"/>
      <c r="S39" s="3"/>
      <c r="T39" s="3"/>
    </row>
    <row r="40" spans="4:20" ht="15.75" customHeight="1" thickBot="1">
      <c r="D40" s="19" t="s">
        <v>1</v>
      </c>
      <c r="E40" s="2"/>
      <c r="F40" s="14"/>
      <c r="G40" s="14"/>
      <c r="H40" s="15"/>
      <c r="I40" s="15"/>
      <c r="J40" s="15"/>
      <c r="K40" s="3"/>
      <c r="L40" s="3"/>
      <c r="M40" s="3"/>
      <c r="N40" s="3"/>
      <c r="O40" s="3"/>
      <c r="P40" s="3"/>
      <c r="Q40" s="3"/>
      <c r="R40" s="3"/>
      <c r="S40" s="3"/>
      <c r="T40" s="3"/>
    </row>
    <row r="41" spans="4:20" ht="15.75" customHeight="1">
      <c r="E41" s="2"/>
      <c r="F41" s="14"/>
      <c r="G41" s="14"/>
      <c r="H41" s="15"/>
      <c r="I41" s="15"/>
      <c r="J41" s="15"/>
    </row>
    <row r="43" spans="4:20" ht="15.75" customHeight="1">
      <c r="F43" s="9" t="s">
        <v>5</v>
      </c>
      <c r="G43" s="13"/>
      <c r="H43" s="3"/>
    </row>
    <row r="44" spans="4:20" ht="15.75" customHeight="1" thickBot="1">
      <c r="G44" s="8"/>
      <c r="H44" s="3"/>
    </row>
    <row r="45" spans="4:20" ht="15.75" customHeight="1" thickBot="1">
      <c r="F45" s="314" t="s">
        <v>2</v>
      </c>
      <c r="G45" s="3"/>
      <c r="H45" s="3"/>
    </row>
    <row r="46" spans="4:20" ht="15.75" customHeight="1" thickBot="1">
      <c r="F46" s="59" t="s">
        <v>163</v>
      </c>
      <c r="G46" s="3"/>
      <c r="H46" s="3"/>
    </row>
    <row r="47" spans="4:20" ht="15.75" customHeight="1">
      <c r="D47" s="181" t="s">
        <v>54</v>
      </c>
      <c r="F47" s="59" t="s">
        <v>164</v>
      </c>
      <c r="G47" s="3"/>
      <c r="H47" s="3"/>
    </row>
    <row r="48" spans="4:20" ht="15.75" customHeight="1" thickBot="1">
      <c r="D48" s="182"/>
      <c r="F48" s="60" t="s">
        <v>165</v>
      </c>
      <c r="G48" s="3"/>
      <c r="H48" s="3"/>
    </row>
    <row r="49" spans="4:11" ht="15.75" customHeight="1">
      <c r="D49" s="181" t="s">
        <v>55</v>
      </c>
      <c r="F49" s="59" t="s">
        <v>166</v>
      </c>
      <c r="G49" s="3"/>
      <c r="H49" s="3"/>
    </row>
    <row r="50" spans="4:11" ht="15.75" customHeight="1" thickBot="1">
      <c r="F50" s="60" t="s">
        <v>167</v>
      </c>
      <c r="G50" s="8"/>
      <c r="H50" s="3"/>
    </row>
    <row r="51" spans="4:11" ht="15.75" customHeight="1">
      <c r="F51" s="179"/>
      <c r="G51" s="8"/>
      <c r="H51" s="3"/>
    </row>
    <row r="52" spans="4:11" ht="15.75" customHeight="1" thickBot="1">
      <c r="F52" s="19" t="s">
        <v>1</v>
      </c>
      <c r="G52" s="3"/>
      <c r="H52" s="3"/>
    </row>
    <row r="53" spans="4:11" ht="15.75" customHeight="1">
      <c r="F53" s="3"/>
      <c r="G53" s="3"/>
      <c r="H53" s="3"/>
    </row>
    <row r="54" spans="4:11" ht="15.75" customHeight="1" thickBot="1">
      <c r="F54" s="3"/>
      <c r="G54" s="3"/>
      <c r="H54" s="3"/>
    </row>
    <row r="55" spans="4:11" ht="15.75" customHeight="1" thickBot="1">
      <c r="G55" s="8"/>
      <c r="H55" s="314" t="s">
        <v>18</v>
      </c>
      <c r="I55" s="3"/>
      <c r="J55" s="352"/>
      <c r="K55" s="352"/>
    </row>
    <row r="56" spans="4:11" ht="15.75" customHeight="1">
      <c r="G56" s="3"/>
      <c r="H56" s="17">
        <v>1</v>
      </c>
    </row>
    <row r="57" spans="4:11" ht="15.75" customHeight="1">
      <c r="H57" s="18">
        <v>2</v>
      </c>
    </row>
    <row r="58" spans="4:11" ht="15.75" customHeight="1">
      <c r="H58" s="18">
        <v>3</v>
      </c>
    </row>
    <row r="59" spans="4:11" ht="15.75" customHeight="1">
      <c r="H59" s="18">
        <v>4</v>
      </c>
    </row>
    <row r="60" spans="4:11" ht="15.75" customHeight="1" thickBot="1">
      <c r="H60" s="18">
        <v>5</v>
      </c>
    </row>
    <row r="61" spans="4:11" ht="15.75" customHeight="1">
      <c r="H61" s="17">
        <v>11</v>
      </c>
      <c r="J61" s="22"/>
    </row>
    <row r="62" spans="4:11" ht="15.75" customHeight="1">
      <c r="H62" s="18">
        <v>12</v>
      </c>
    </row>
    <row r="63" spans="4:11" ht="15.75" customHeight="1">
      <c r="H63" s="18">
        <v>13</v>
      </c>
    </row>
    <row r="64" spans="4:11" ht="15.75" customHeight="1">
      <c r="H64" s="18">
        <v>14</v>
      </c>
    </row>
    <row r="65" spans="8:11" ht="15.75" customHeight="1" thickBot="1">
      <c r="H65" s="18">
        <v>15</v>
      </c>
    </row>
    <row r="66" spans="8:11" ht="15.75" customHeight="1">
      <c r="H66" s="17">
        <v>21</v>
      </c>
    </row>
    <row r="67" spans="8:11" ht="15.75" customHeight="1">
      <c r="H67" s="18">
        <v>22</v>
      </c>
    </row>
    <row r="68" spans="8:11" ht="15.75" customHeight="1">
      <c r="H68" s="18">
        <v>23</v>
      </c>
    </row>
    <row r="69" spans="8:11" ht="15.75" customHeight="1">
      <c r="H69" s="18">
        <v>24</v>
      </c>
    </row>
    <row r="70" spans="8:11" ht="15.75" customHeight="1" thickBot="1">
      <c r="H70" s="18">
        <v>25</v>
      </c>
    </row>
    <row r="71" spans="8:11" ht="15.75" customHeight="1">
      <c r="H71" s="17">
        <v>31</v>
      </c>
    </row>
    <row r="72" spans="8:11" ht="15.75" customHeight="1" thickBot="1">
      <c r="H72" s="20">
        <v>32</v>
      </c>
    </row>
    <row r="73" spans="8:11" ht="15.75" customHeight="1">
      <c r="H73" s="17">
        <v>34</v>
      </c>
    </row>
    <row r="74" spans="8:11" ht="15.75" customHeight="1" thickBot="1">
      <c r="H74" s="19">
        <v>35</v>
      </c>
    </row>
    <row r="75" spans="8:11" ht="15.75" customHeight="1">
      <c r="H75" s="21">
        <v>37</v>
      </c>
    </row>
    <row r="76" spans="8:11" ht="15.75" customHeight="1" thickBot="1">
      <c r="H76" s="19">
        <v>38</v>
      </c>
    </row>
    <row r="77" spans="8:11" ht="15.75" customHeight="1">
      <c r="H77" s="17" t="s">
        <v>85</v>
      </c>
      <c r="J77" s="3"/>
      <c r="K77" s="3"/>
    </row>
    <row r="78" spans="8:11" ht="15.75" customHeight="1">
      <c r="H78" s="18" t="s">
        <v>168</v>
      </c>
      <c r="J78" s="3"/>
      <c r="K78" s="3"/>
    </row>
    <row r="79" spans="8:11" ht="15.75" customHeight="1">
      <c r="H79" s="18" t="s">
        <v>169</v>
      </c>
      <c r="J79" s="3"/>
      <c r="K79" s="3"/>
    </row>
    <row r="80" spans="8:11" ht="15.75" customHeight="1">
      <c r="H80" s="18" t="s">
        <v>170</v>
      </c>
      <c r="J80" s="3"/>
      <c r="K80" s="3"/>
    </row>
    <row r="81" spans="8:11" ht="15.75" customHeight="1">
      <c r="H81" s="18" t="s">
        <v>171</v>
      </c>
      <c r="J81" s="3"/>
      <c r="K81" s="3"/>
    </row>
    <row r="82" spans="8:11" ht="15.75" customHeight="1" thickBot="1">
      <c r="H82" s="19" t="s">
        <v>172</v>
      </c>
      <c r="J82" s="3"/>
      <c r="K82" s="3"/>
    </row>
    <row r="83" spans="8:11" ht="15.75" customHeight="1">
      <c r="H83" s="17" t="s">
        <v>173</v>
      </c>
      <c r="J83" s="3"/>
      <c r="K83" s="3"/>
    </row>
    <row r="84" spans="8:11" ht="15.75" customHeight="1">
      <c r="H84" s="18" t="s">
        <v>174</v>
      </c>
      <c r="J84" s="3"/>
      <c r="K84" s="3"/>
    </row>
    <row r="85" spans="8:11" ht="15.75" customHeight="1">
      <c r="H85" s="18" t="s">
        <v>175</v>
      </c>
      <c r="J85" s="3"/>
      <c r="K85" s="3"/>
    </row>
    <row r="86" spans="8:11" ht="15.75" customHeight="1">
      <c r="H86" s="18" t="s">
        <v>176</v>
      </c>
      <c r="J86" s="3"/>
      <c r="K86" s="3"/>
    </row>
    <row r="87" spans="8:11" ht="15.75" customHeight="1">
      <c r="H87" s="18" t="s">
        <v>177</v>
      </c>
      <c r="J87" s="3"/>
      <c r="K87" s="3"/>
    </row>
    <row r="88" spans="8:11" ht="15.75" customHeight="1" thickBot="1">
      <c r="H88" s="19" t="s">
        <v>178</v>
      </c>
      <c r="J88" s="3"/>
      <c r="K88" s="3"/>
    </row>
    <row r="89" spans="8:11" ht="15.75" customHeight="1">
      <c r="H89" s="17" t="s">
        <v>179</v>
      </c>
      <c r="J89" s="3"/>
      <c r="K89" s="3"/>
    </row>
    <row r="90" spans="8:11" ht="15.75" customHeight="1">
      <c r="H90" s="18" t="s">
        <v>180</v>
      </c>
      <c r="J90" s="3"/>
      <c r="K90" s="3"/>
    </row>
    <row r="91" spans="8:11" ht="15.75" customHeight="1">
      <c r="H91" s="18" t="s">
        <v>181</v>
      </c>
      <c r="J91" s="3"/>
      <c r="K91" s="3"/>
    </row>
    <row r="92" spans="8:11" ht="15.75" customHeight="1">
      <c r="H92" s="18" t="s">
        <v>182</v>
      </c>
      <c r="J92" s="3"/>
      <c r="K92" s="3"/>
    </row>
    <row r="93" spans="8:11" ht="15.75" customHeight="1">
      <c r="H93" s="18" t="s">
        <v>183</v>
      </c>
      <c r="J93" s="3"/>
      <c r="K93" s="3"/>
    </row>
    <row r="94" spans="8:11" ht="15.75" customHeight="1" thickBot="1">
      <c r="H94" s="19" t="s">
        <v>184</v>
      </c>
      <c r="J94" s="3"/>
      <c r="K94" s="3"/>
    </row>
    <row r="95" spans="8:11" ht="15.75" customHeight="1">
      <c r="H95" s="17" t="s">
        <v>185</v>
      </c>
      <c r="J95" s="3"/>
      <c r="K95" s="3"/>
    </row>
    <row r="96" spans="8:11" ht="15.75" customHeight="1">
      <c r="H96" s="18" t="s">
        <v>186</v>
      </c>
      <c r="J96" s="3"/>
      <c r="K96" s="3"/>
    </row>
    <row r="97" spans="8:11" ht="15.75" customHeight="1">
      <c r="H97" s="18" t="s">
        <v>187</v>
      </c>
      <c r="J97" s="3"/>
      <c r="K97" s="3"/>
    </row>
    <row r="98" spans="8:11" ht="15.75" customHeight="1">
      <c r="H98" s="18" t="s">
        <v>188</v>
      </c>
      <c r="J98" s="3"/>
      <c r="K98" s="3"/>
    </row>
    <row r="99" spans="8:11" ht="15.75" customHeight="1">
      <c r="H99" s="18" t="s">
        <v>189</v>
      </c>
      <c r="J99" s="3"/>
      <c r="K99" s="3"/>
    </row>
    <row r="100" spans="8:11" ht="15.75" customHeight="1" thickBot="1">
      <c r="H100" s="19" t="s">
        <v>190</v>
      </c>
      <c r="J100" s="3"/>
      <c r="K100" s="3"/>
    </row>
    <row r="101" spans="8:11" ht="15.75" customHeight="1">
      <c r="H101" s="17" t="s">
        <v>347</v>
      </c>
      <c r="J101" s="3"/>
      <c r="K101" s="3"/>
    </row>
    <row r="102" spans="8:11" ht="15.75" customHeight="1">
      <c r="H102" s="18" t="s">
        <v>348</v>
      </c>
      <c r="J102" s="3"/>
      <c r="K102" s="3"/>
    </row>
    <row r="103" spans="8:11" ht="15.75" customHeight="1">
      <c r="H103" s="18" t="s">
        <v>352</v>
      </c>
      <c r="J103" s="3"/>
      <c r="K103" s="3"/>
    </row>
    <row r="104" spans="8:11" ht="15.75" customHeight="1">
      <c r="H104" s="18" t="s">
        <v>349</v>
      </c>
      <c r="J104" s="3"/>
      <c r="K104" s="3"/>
    </row>
    <row r="105" spans="8:11" ht="15.75" customHeight="1">
      <c r="H105" s="18" t="s">
        <v>350</v>
      </c>
      <c r="J105" s="3"/>
      <c r="K105" s="3"/>
    </row>
    <row r="106" spans="8:11" ht="15.75" customHeight="1" thickBot="1">
      <c r="H106" s="19" t="s">
        <v>351</v>
      </c>
      <c r="J106" s="3"/>
      <c r="K106" s="3"/>
    </row>
    <row r="107" spans="8:11" ht="15.75" customHeight="1">
      <c r="H107" s="17" t="s">
        <v>191</v>
      </c>
      <c r="J107" s="3"/>
      <c r="K107" s="3"/>
    </row>
    <row r="108" spans="8:11" ht="15.75" customHeight="1">
      <c r="H108" s="18" t="s">
        <v>192</v>
      </c>
      <c r="J108" s="3"/>
      <c r="K108" s="3"/>
    </row>
    <row r="109" spans="8:11" ht="15.75" customHeight="1">
      <c r="H109" s="18" t="s">
        <v>193</v>
      </c>
      <c r="J109" s="3"/>
      <c r="K109" s="3"/>
    </row>
    <row r="110" spans="8:11" ht="15.75" customHeight="1">
      <c r="H110" s="18" t="s">
        <v>194</v>
      </c>
      <c r="J110" s="3"/>
      <c r="K110" s="3"/>
    </row>
    <row r="111" spans="8:11" ht="15.75" customHeight="1">
      <c r="H111" s="18" t="s">
        <v>195</v>
      </c>
      <c r="J111" s="3"/>
      <c r="K111" s="3"/>
    </row>
    <row r="112" spans="8:11" ht="15.75" customHeight="1" thickBot="1">
      <c r="H112" s="19" t="s">
        <v>196</v>
      </c>
      <c r="J112" s="3"/>
      <c r="K112" s="3"/>
    </row>
    <row r="113" spans="8:11" ht="15.75" customHeight="1">
      <c r="H113" s="17" t="s">
        <v>197</v>
      </c>
      <c r="J113" s="3"/>
      <c r="K113" s="3"/>
    </row>
    <row r="114" spans="8:11" ht="15.75" customHeight="1">
      <c r="H114" s="18" t="s">
        <v>198</v>
      </c>
      <c r="J114" s="3"/>
      <c r="K114" s="3"/>
    </row>
    <row r="115" spans="8:11" ht="15.75" customHeight="1">
      <c r="H115" s="18" t="s">
        <v>199</v>
      </c>
      <c r="J115" s="3"/>
      <c r="K115" s="3"/>
    </row>
    <row r="116" spans="8:11" ht="15.75" customHeight="1">
      <c r="H116" s="18" t="s">
        <v>200</v>
      </c>
      <c r="J116" s="3"/>
      <c r="K116" s="3"/>
    </row>
    <row r="117" spans="8:11" ht="15.75" customHeight="1">
      <c r="H117" s="18" t="s">
        <v>201</v>
      </c>
      <c r="J117" s="3"/>
      <c r="K117" s="3"/>
    </row>
    <row r="118" spans="8:11" ht="15.75" customHeight="1" thickBot="1">
      <c r="H118" s="19" t="s">
        <v>202</v>
      </c>
      <c r="J118" s="3"/>
      <c r="K118" s="3"/>
    </row>
    <row r="119" spans="8:11" ht="15.75" customHeight="1">
      <c r="H119" s="17" t="s">
        <v>203</v>
      </c>
      <c r="J119" s="3"/>
      <c r="K119" s="3"/>
    </row>
    <row r="120" spans="8:11" ht="15.75" customHeight="1">
      <c r="H120" s="18" t="s">
        <v>204</v>
      </c>
      <c r="J120" s="3"/>
      <c r="K120" s="3"/>
    </row>
    <row r="121" spans="8:11" ht="15.75" customHeight="1">
      <c r="H121" s="18" t="s">
        <v>205</v>
      </c>
      <c r="J121" s="3"/>
      <c r="K121" s="3"/>
    </row>
    <row r="122" spans="8:11" ht="15.75" customHeight="1">
      <c r="H122" s="18" t="s">
        <v>206</v>
      </c>
      <c r="J122" s="3"/>
      <c r="K122" s="3"/>
    </row>
    <row r="123" spans="8:11" ht="15.75" customHeight="1">
      <c r="H123" s="18" t="s">
        <v>207</v>
      </c>
      <c r="J123" s="3"/>
      <c r="K123" s="3"/>
    </row>
    <row r="124" spans="8:11" ht="15.75" customHeight="1" thickBot="1">
      <c r="H124" s="19" t="s">
        <v>208</v>
      </c>
      <c r="J124" s="3"/>
      <c r="K124" s="3"/>
    </row>
    <row r="125" spans="8:11" ht="15.75" customHeight="1">
      <c r="H125" s="17" t="s">
        <v>209</v>
      </c>
      <c r="J125" s="3"/>
      <c r="K125" s="3"/>
    </row>
    <row r="126" spans="8:11" ht="15.75" customHeight="1">
      <c r="H126" s="18" t="s">
        <v>210</v>
      </c>
      <c r="J126" s="3"/>
      <c r="K126" s="3"/>
    </row>
    <row r="127" spans="8:11" ht="15.75" customHeight="1">
      <c r="H127" s="18" t="s">
        <v>211</v>
      </c>
      <c r="J127" s="3"/>
      <c r="K127" s="3"/>
    </row>
    <row r="128" spans="8:11" ht="15.75" customHeight="1">
      <c r="H128" s="18" t="s">
        <v>212</v>
      </c>
      <c r="J128" s="3"/>
      <c r="K128" s="3"/>
    </row>
    <row r="129" spans="8:11" ht="15.75" customHeight="1">
      <c r="H129" s="18" t="s">
        <v>213</v>
      </c>
      <c r="J129" s="3"/>
      <c r="K129" s="3"/>
    </row>
    <row r="130" spans="8:11" ht="15.75" customHeight="1" thickBot="1">
      <c r="H130" s="19" t="s">
        <v>214</v>
      </c>
      <c r="J130" s="3"/>
      <c r="K130" s="3"/>
    </row>
    <row r="131" spans="8:11" ht="15.75" customHeight="1">
      <c r="H131" s="17" t="s">
        <v>314</v>
      </c>
      <c r="J131" s="3"/>
      <c r="K131" s="3"/>
    </row>
    <row r="132" spans="8:11" ht="15.75" customHeight="1">
      <c r="H132" s="18" t="s">
        <v>315</v>
      </c>
      <c r="J132" s="3"/>
      <c r="K132" s="3"/>
    </row>
    <row r="133" spans="8:11" ht="15.75" customHeight="1">
      <c r="H133" s="18" t="s">
        <v>316</v>
      </c>
      <c r="J133" s="3"/>
      <c r="K133" s="3"/>
    </row>
    <row r="134" spans="8:11" ht="15.75" customHeight="1">
      <c r="H134" s="18" t="s">
        <v>353</v>
      </c>
      <c r="J134" s="3"/>
      <c r="K134" s="3"/>
    </row>
    <row r="135" spans="8:11" ht="15.75" customHeight="1">
      <c r="H135" s="18" t="s">
        <v>318</v>
      </c>
      <c r="J135" s="3"/>
      <c r="K135" s="3"/>
    </row>
    <row r="136" spans="8:11" ht="15.75" customHeight="1" thickBot="1">
      <c r="H136" s="19" t="s">
        <v>319</v>
      </c>
      <c r="J136" s="3"/>
      <c r="K136" s="3"/>
    </row>
    <row r="137" spans="8:11" ht="15.75" customHeight="1">
      <c r="H137" s="17" t="s">
        <v>215</v>
      </c>
      <c r="J137" s="3"/>
      <c r="K137" s="3"/>
    </row>
    <row r="138" spans="8:11" ht="15.75" customHeight="1">
      <c r="H138" s="18" t="s">
        <v>216</v>
      </c>
      <c r="J138" s="3"/>
      <c r="K138" s="3"/>
    </row>
    <row r="139" spans="8:11" ht="15.75" customHeight="1">
      <c r="H139" s="18" t="s">
        <v>217</v>
      </c>
      <c r="J139" s="3"/>
      <c r="K139" s="3"/>
    </row>
    <row r="140" spans="8:11" ht="15.75" customHeight="1">
      <c r="H140" s="18" t="s">
        <v>218</v>
      </c>
      <c r="J140" s="3"/>
      <c r="K140" s="3"/>
    </row>
    <row r="141" spans="8:11" ht="15.75" customHeight="1">
      <c r="H141" s="18" t="s">
        <v>219</v>
      </c>
      <c r="J141" s="3"/>
      <c r="K141" s="3"/>
    </row>
    <row r="142" spans="8:11" ht="15.75" customHeight="1" thickBot="1">
      <c r="H142" s="19" t="s">
        <v>220</v>
      </c>
      <c r="J142" s="3"/>
      <c r="K142" s="3"/>
    </row>
    <row r="143" spans="8:11" ht="15.75" customHeight="1">
      <c r="H143" s="17" t="s">
        <v>221</v>
      </c>
      <c r="J143" s="3"/>
      <c r="K143" s="3"/>
    </row>
    <row r="144" spans="8:11" ht="15.75" customHeight="1">
      <c r="H144" s="18" t="s">
        <v>222</v>
      </c>
      <c r="J144" s="3"/>
      <c r="K144" s="3"/>
    </row>
    <row r="145" spans="8:11" ht="15.75" customHeight="1">
      <c r="H145" s="18" t="s">
        <v>223</v>
      </c>
      <c r="J145" s="3"/>
      <c r="K145" s="3"/>
    </row>
    <row r="146" spans="8:11" ht="15.75" customHeight="1">
      <c r="H146" s="18" t="s">
        <v>224</v>
      </c>
      <c r="J146" s="3"/>
      <c r="K146" s="3"/>
    </row>
    <row r="147" spans="8:11" ht="15.75" customHeight="1">
      <c r="H147" s="18" t="s">
        <v>225</v>
      </c>
      <c r="J147" s="3"/>
      <c r="K147" s="3"/>
    </row>
    <row r="148" spans="8:11" ht="15.75" customHeight="1" thickBot="1">
      <c r="H148" s="19" t="s">
        <v>226</v>
      </c>
      <c r="J148" s="3"/>
      <c r="K148" s="3"/>
    </row>
    <row r="149" spans="8:11" ht="15.75" customHeight="1">
      <c r="H149" s="17" t="s">
        <v>227</v>
      </c>
      <c r="J149" s="3"/>
      <c r="K149" s="3"/>
    </row>
    <row r="150" spans="8:11" ht="15.75" customHeight="1">
      <c r="H150" s="18" t="s">
        <v>228</v>
      </c>
      <c r="J150" s="3"/>
      <c r="K150" s="3"/>
    </row>
    <row r="151" spans="8:11" ht="15.75" customHeight="1">
      <c r="H151" s="18" t="s">
        <v>229</v>
      </c>
      <c r="J151" s="3"/>
      <c r="K151" s="3"/>
    </row>
    <row r="152" spans="8:11" ht="15.75" customHeight="1">
      <c r="H152" s="18" t="s">
        <v>230</v>
      </c>
      <c r="J152" s="3"/>
      <c r="K152" s="3"/>
    </row>
    <row r="153" spans="8:11" ht="15.75" customHeight="1">
      <c r="H153" s="18" t="s">
        <v>231</v>
      </c>
      <c r="J153" s="3"/>
      <c r="K153" s="3"/>
    </row>
    <row r="154" spans="8:11" ht="15.75" customHeight="1" thickBot="1">
      <c r="H154" s="19" t="s">
        <v>232</v>
      </c>
      <c r="J154" s="3"/>
      <c r="K154" s="3"/>
    </row>
    <row r="155" spans="8:11" ht="15.75" customHeight="1">
      <c r="H155" s="17" t="s">
        <v>233</v>
      </c>
      <c r="J155" s="3"/>
      <c r="K155" s="3"/>
    </row>
    <row r="156" spans="8:11" ht="15.75" customHeight="1">
      <c r="H156" s="18" t="s">
        <v>234</v>
      </c>
      <c r="J156" s="3"/>
      <c r="K156" s="3"/>
    </row>
    <row r="157" spans="8:11" ht="15.75" customHeight="1">
      <c r="H157" s="18" t="s">
        <v>235</v>
      </c>
      <c r="J157" s="3"/>
      <c r="K157" s="3"/>
    </row>
    <row r="158" spans="8:11" ht="15.75" customHeight="1">
      <c r="H158" s="18" t="s">
        <v>236</v>
      </c>
      <c r="J158" s="3"/>
      <c r="K158" s="3"/>
    </row>
    <row r="159" spans="8:11" ht="15.75" customHeight="1">
      <c r="H159" s="18" t="s">
        <v>237</v>
      </c>
      <c r="J159" s="3"/>
      <c r="K159" s="3"/>
    </row>
    <row r="160" spans="8:11" ht="15.75" customHeight="1" thickBot="1">
      <c r="H160" s="19" t="s">
        <v>238</v>
      </c>
      <c r="J160" s="3"/>
      <c r="K160" s="3"/>
    </row>
    <row r="161" spans="8:11" ht="15.75" customHeight="1">
      <c r="H161" s="17" t="s">
        <v>330</v>
      </c>
      <c r="J161" s="3"/>
      <c r="K161" s="3"/>
    </row>
    <row r="162" spans="8:11" ht="15.75" customHeight="1">
      <c r="H162" s="18" t="s">
        <v>331</v>
      </c>
      <c r="J162" s="3"/>
      <c r="K162" s="3"/>
    </row>
    <row r="163" spans="8:11" ht="15.75" customHeight="1">
      <c r="H163" s="18" t="s">
        <v>332</v>
      </c>
      <c r="J163" s="3"/>
      <c r="K163" s="3"/>
    </row>
    <row r="164" spans="8:11" ht="15.75" customHeight="1">
      <c r="H164" s="18" t="s">
        <v>333</v>
      </c>
      <c r="J164" s="3"/>
      <c r="K164" s="3"/>
    </row>
    <row r="165" spans="8:11" ht="15.75" customHeight="1">
      <c r="H165" s="18" t="s">
        <v>334</v>
      </c>
      <c r="J165" s="3"/>
      <c r="K165" s="3"/>
    </row>
    <row r="166" spans="8:11" ht="15.75" customHeight="1" thickBot="1">
      <c r="H166" s="19" t="s">
        <v>335</v>
      </c>
      <c r="J166" s="3"/>
      <c r="K166" s="3"/>
    </row>
    <row r="167" spans="8:11" ht="15.75" customHeight="1">
      <c r="H167" s="17" t="s">
        <v>362</v>
      </c>
      <c r="I167" s="181" t="s">
        <v>28</v>
      </c>
      <c r="J167" s="3"/>
      <c r="K167" s="3"/>
    </row>
    <row r="168" spans="8:11" ht="15.75" customHeight="1" thickBot="1">
      <c r="H168" s="23" t="s">
        <v>363</v>
      </c>
      <c r="I168" s="181" t="s">
        <v>29</v>
      </c>
      <c r="J168" s="3"/>
      <c r="K168" s="3"/>
    </row>
    <row r="169" spans="8:11" ht="15.75" customHeight="1">
      <c r="H169" s="17" t="s">
        <v>380</v>
      </c>
      <c r="J169" s="3"/>
      <c r="K169" s="3"/>
    </row>
    <row r="170" spans="8:11" ht="15.75" customHeight="1">
      <c r="H170" s="21" t="s">
        <v>381</v>
      </c>
      <c r="J170" s="3"/>
      <c r="K170" s="3"/>
    </row>
    <row r="171" spans="8:11" ht="15.75" customHeight="1" thickBot="1">
      <c r="H171" s="23" t="s">
        <v>382</v>
      </c>
      <c r="J171" s="3"/>
      <c r="K171" s="3"/>
    </row>
    <row r="172" spans="8:11" ht="15.75" customHeight="1" thickBot="1">
      <c r="H172" s="280" t="s">
        <v>354</v>
      </c>
      <c r="J172" s="3"/>
      <c r="K172" s="3"/>
    </row>
    <row r="173" spans="8:11" ht="15.75" customHeight="1">
      <c r="H173" s="297" t="s">
        <v>364</v>
      </c>
      <c r="J173" s="3"/>
      <c r="K173" s="3"/>
    </row>
    <row r="174" spans="8:11" ht="15.75" customHeight="1">
      <c r="H174" s="280" t="s">
        <v>365</v>
      </c>
      <c r="J174" s="3"/>
      <c r="K174" s="3"/>
    </row>
    <row r="175" spans="8:11" ht="15.75" customHeight="1" thickBot="1">
      <c r="H175" s="298" t="s">
        <v>366</v>
      </c>
      <c r="J175" s="3"/>
      <c r="K175" s="3"/>
    </row>
    <row r="176" spans="8:11" ht="15.75" customHeight="1" thickBot="1">
      <c r="H176" s="19" t="s">
        <v>1</v>
      </c>
      <c r="J176" s="3"/>
      <c r="K176" s="3"/>
    </row>
    <row r="177" spans="10:11" ht="15.75" customHeight="1">
      <c r="J177" s="3"/>
      <c r="K177" s="3"/>
    </row>
  </sheetData>
  <sheetProtection algorithmName="SHA-512" hashValue="vBuUV4rdkAfDPraKUN3a2l3cf7twAIKuUHAlVgF65qm0lIc1A8LPicnS18IfqmIaU40nH25Ndf+FlR2seM+DNQ==" saltValue="tN0bwjBB8yoyb99hRhM15g==" spinCount="100000" sheet="1" objects="1" scenarios="1"/>
  <mergeCells count="1">
    <mergeCell ref="J55:K55"/>
  </mergeCells>
  <phoneticPr fontId="2"/>
  <pageMargins left="0.78740157480314965" right="0.78740157480314965" top="0.59055118110236227" bottom="0.34" header="0.51181102362204722" footer="0.26"/>
  <pageSetup paperSize="9" scale="42" orientation="portrait" verticalDpi="300" r:id="rId1"/>
  <headerFooter alignWithMargins="0"/>
  <rowBreaks count="2" manualBreakCount="2">
    <brk id="41" min="3" max="9" man="1"/>
    <brk id="53" min="3" max="9" man="1"/>
  </row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>
    <tabColor theme="1" tint="4.9989318521683403E-2"/>
    <pageSetUpPr fitToPage="1"/>
  </sheetPr>
  <dimension ref="B1:AE129"/>
  <sheetViews>
    <sheetView view="pageBreakPreview" zoomScaleNormal="100" zoomScaleSheetLayoutView="100" workbookViewId="0">
      <selection activeCell="D1" sqref="D1"/>
    </sheetView>
  </sheetViews>
  <sheetFormatPr defaultColWidth="4.125" defaultRowHeight="15.75" customHeight="1"/>
  <cols>
    <col min="1" max="1" width="1.5" style="2" customWidth="1"/>
    <col min="2" max="2" width="4.625" style="2" customWidth="1"/>
    <col min="3" max="3" width="7.625" style="3" customWidth="1"/>
    <col min="4" max="4" width="20" style="2" customWidth="1"/>
    <col min="5" max="5" width="14.75" style="69" customWidth="1"/>
    <col min="6" max="6" width="3.75" style="3" customWidth="1"/>
    <col min="7" max="9" width="12.75" style="3" customWidth="1"/>
    <col min="10" max="10" width="20" style="2" customWidth="1"/>
    <col min="11" max="11" width="14.75" style="69" customWidth="1"/>
    <col min="12" max="12" width="3.75" style="2" customWidth="1"/>
    <col min="13" max="14" width="12.75" style="2" customWidth="1"/>
    <col min="15" max="15" width="8.75" style="2" customWidth="1"/>
    <col min="16" max="16" width="6.75" style="2" customWidth="1"/>
    <col min="17" max="17" width="2.125" style="2" customWidth="1"/>
    <col min="18" max="19" width="11.625" style="70" customWidth="1"/>
    <col min="20" max="20" width="4.125" style="2" customWidth="1"/>
    <col min="21" max="16384" width="4.125" style="2"/>
  </cols>
  <sheetData>
    <row r="1" spans="2:24" ht="17.25" customHeight="1" thickBot="1">
      <c r="D1" s="22" t="s">
        <v>386</v>
      </c>
    </row>
    <row r="2" spans="2:24" ht="27.75" thickBot="1">
      <c r="B2" s="71" t="s">
        <v>14</v>
      </c>
      <c r="D2" s="72" t="s">
        <v>86</v>
      </c>
      <c r="E2" s="73" t="s">
        <v>87</v>
      </c>
      <c r="G2" s="74" t="s">
        <v>88</v>
      </c>
      <c r="H2" s="75" t="s">
        <v>89</v>
      </c>
      <c r="J2" s="72" t="s">
        <v>90</v>
      </c>
      <c r="K2" s="73" t="s">
        <v>91</v>
      </c>
      <c r="L2" s="16"/>
      <c r="M2" s="3"/>
      <c r="N2" s="3"/>
      <c r="O2" s="76">
        <v>45778</v>
      </c>
      <c r="P2" s="77" t="s">
        <v>92</v>
      </c>
      <c r="R2" s="78" t="s">
        <v>93</v>
      </c>
    </row>
    <row r="3" spans="2:24" ht="15.75" customHeight="1">
      <c r="B3" s="11" t="s">
        <v>15</v>
      </c>
      <c r="D3" s="79" t="s">
        <v>251</v>
      </c>
      <c r="E3" s="80">
        <v>46800</v>
      </c>
      <c r="G3" s="81">
        <f>+E3</f>
        <v>46800</v>
      </c>
      <c r="H3" s="82">
        <v>0</v>
      </c>
      <c r="J3" s="83">
        <v>1</v>
      </c>
      <c r="K3" s="80">
        <v>141100</v>
      </c>
      <c r="R3" s="84" t="s">
        <v>94</v>
      </c>
      <c r="S3" s="85"/>
      <c r="T3" s="86"/>
      <c r="U3" s="86"/>
      <c r="V3" s="86"/>
      <c r="W3" s="86"/>
      <c r="X3" s="86"/>
    </row>
    <row r="4" spans="2:24" ht="15.75" customHeight="1">
      <c r="B4" s="10" t="s">
        <v>16</v>
      </c>
      <c r="D4" s="87" t="s">
        <v>252</v>
      </c>
      <c r="E4" s="88">
        <f t="shared" ref="E4:E11" si="0">G4+H4</f>
        <v>49900</v>
      </c>
      <c r="G4" s="89">
        <f>+E3</f>
        <v>46800</v>
      </c>
      <c r="H4" s="89">
        <f>+$E$103</f>
        <v>3100</v>
      </c>
      <c r="J4" s="90">
        <v>2</v>
      </c>
      <c r="K4" s="91">
        <v>186500</v>
      </c>
      <c r="R4" s="84" t="s">
        <v>95</v>
      </c>
      <c r="S4" s="85"/>
      <c r="T4" s="86"/>
      <c r="U4" s="86"/>
      <c r="V4" s="86"/>
      <c r="W4" s="86"/>
      <c r="X4" s="86"/>
    </row>
    <row r="5" spans="2:24" ht="15.75" customHeight="1" thickBot="1">
      <c r="B5" s="10" t="s">
        <v>19</v>
      </c>
      <c r="D5" s="92" t="s">
        <v>253</v>
      </c>
      <c r="E5" s="93">
        <f t="shared" si="0"/>
        <v>63500</v>
      </c>
      <c r="G5" s="94">
        <f>+E3</f>
        <v>46800</v>
      </c>
      <c r="H5" s="94">
        <f>+$E$104</f>
        <v>16700</v>
      </c>
      <c r="J5" s="95">
        <v>3</v>
      </c>
      <c r="K5" s="96">
        <v>224300</v>
      </c>
      <c r="R5" s="84" t="s">
        <v>96</v>
      </c>
      <c r="S5" s="85"/>
      <c r="T5" s="86"/>
      <c r="U5" s="86"/>
      <c r="V5" s="86"/>
      <c r="W5" s="86"/>
      <c r="X5" s="86"/>
    </row>
    <row r="6" spans="2:24" ht="15.75" customHeight="1">
      <c r="B6" s="10" t="s">
        <v>20</v>
      </c>
      <c r="D6" s="79" t="s">
        <v>97</v>
      </c>
      <c r="E6" s="80">
        <v>50900</v>
      </c>
      <c r="G6" s="81">
        <f>+E6</f>
        <v>50900</v>
      </c>
      <c r="H6" s="82">
        <v>0</v>
      </c>
      <c r="J6" s="95">
        <v>4</v>
      </c>
      <c r="K6" s="96">
        <v>254200</v>
      </c>
      <c r="O6" s="97" t="s">
        <v>98</v>
      </c>
      <c r="P6" s="22" t="s">
        <v>99</v>
      </c>
      <c r="R6" s="86"/>
      <c r="S6" s="85"/>
      <c r="T6" s="86"/>
      <c r="U6" s="86"/>
      <c r="V6" s="86"/>
      <c r="W6" s="86"/>
      <c r="X6" s="86"/>
    </row>
    <row r="7" spans="2:24" ht="15.75" customHeight="1" thickBot="1">
      <c r="B7" s="98" t="s">
        <v>38</v>
      </c>
      <c r="D7" s="87" t="s">
        <v>254</v>
      </c>
      <c r="E7" s="88">
        <f t="shared" si="0"/>
        <v>54000</v>
      </c>
      <c r="G7" s="89">
        <f>+E6</f>
        <v>50900</v>
      </c>
      <c r="H7" s="89">
        <f t="shared" ref="H7" si="1">+$E$103</f>
        <v>3100</v>
      </c>
      <c r="J7" s="95">
        <v>5</v>
      </c>
      <c r="K7" s="96">
        <v>269800</v>
      </c>
      <c r="O7" s="22" t="s">
        <v>100</v>
      </c>
    </row>
    <row r="8" spans="2:24" ht="15.75" customHeight="1" thickBot="1">
      <c r="D8" s="92" t="s">
        <v>101</v>
      </c>
      <c r="E8" s="93">
        <f t="shared" si="0"/>
        <v>67600</v>
      </c>
      <c r="G8" s="94">
        <f>+E6</f>
        <v>50900</v>
      </c>
      <c r="H8" s="94">
        <f t="shared" ref="H8" si="2">+$E$104</f>
        <v>16700</v>
      </c>
      <c r="J8" s="83">
        <v>11</v>
      </c>
      <c r="K8" s="80">
        <v>110300</v>
      </c>
      <c r="O8" s="22" t="s">
        <v>367</v>
      </c>
    </row>
    <row r="9" spans="2:24" ht="15.75" customHeight="1">
      <c r="D9" s="79" t="s">
        <v>102</v>
      </c>
      <c r="E9" s="80">
        <v>58800</v>
      </c>
      <c r="G9" s="81">
        <f>+E9</f>
        <v>58800</v>
      </c>
      <c r="H9" s="82">
        <v>0</v>
      </c>
      <c r="J9" s="90">
        <v>12</v>
      </c>
      <c r="K9" s="91">
        <v>146000</v>
      </c>
      <c r="O9" s="22" t="s">
        <v>368</v>
      </c>
    </row>
    <row r="10" spans="2:24" ht="15.75" customHeight="1">
      <c r="D10" s="87" t="s">
        <v>103</v>
      </c>
      <c r="E10" s="88">
        <f t="shared" si="0"/>
        <v>61900</v>
      </c>
      <c r="G10" s="89">
        <f>+E9</f>
        <v>58800</v>
      </c>
      <c r="H10" s="89">
        <f t="shared" ref="H10" si="3">+$E$103</f>
        <v>3100</v>
      </c>
      <c r="J10" s="95">
        <v>13</v>
      </c>
      <c r="K10" s="96">
        <v>177400</v>
      </c>
    </row>
    <row r="11" spans="2:24" ht="15.75" customHeight="1" thickBot="1">
      <c r="D11" s="92" t="s">
        <v>104</v>
      </c>
      <c r="E11" s="93">
        <f t="shared" si="0"/>
        <v>75500</v>
      </c>
      <c r="G11" s="94">
        <f>+E9</f>
        <v>58800</v>
      </c>
      <c r="H11" s="94">
        <f t="shared" ref="H11" si="4">+$E$104</f>
        <v>16700</v>
      </c>
      <c r="J11" s="95">
        <v>14</v>
      </c>
      <c r="K11" s="96">
        <v>204400</v>
      </c>
    </row>
    <row r="12" spans="2:24" ht="15.75" customHeight="1" thickBot="1">
      <c r="D12" s="79" t="s">
        <v>105</v>
      </c>
      <c r="E12" s="80">
        <v>101500</v>
      </c>
      <c r="G12" s="81">
        <f>+E12</f>
        <v>101500</v>
      </c>
      <c r="H12" s="82">
        <v>0</v>
      </c>
      <c r="J12" s="99">
        <v>15</v>
      </c>
      <c r="K12" s="100">
        <v>212200</v>
      </c>
    </row>
    <row r="13" spans="2:24" ht="15.75" customHeight="1">
      <c r="D13" s="87" t="s">
        <v>106</v>
      </c>
      <c r="E13" s="88">
        <f>E12+$E$103</f>
        <v>104600</v>
      </c>
      <c r="G13" s="89">
        <f>+E12</f>
        <v>101500</v>
      </c>
      <c r="H13" s="89">
        <f t="shared" ref="H13" si="5">+$E$103</f>
        <v>3100</v>
      </c>
      <c r="J13" s="101">
        <v>21</v>
      </c>
      <c r="K13" s="102">
        <v>180900</v>
      </c>
    </row>
    <row r="14" spans="2:24" ht="15.75" customHeight="1" thickBot="1">
      <c r="D14" s="92" t="s">
        <v>255</v>
      </c>
      <c r="E14" s="93">
        <f>E12+$E$104</f>
        <v>118200</v>
      </c>
      <c r="G14" s="94">
        <f>+E12</f>
        <v>101500</v>
      </c>
      <c r="H14" s="94">
        <f t="shared" ref="H14" si="6">+$E$104</f>
        <v>16700</v>
      </c>
      <c r="J14" s="90">
        <v>22</v>
      </c>
      <c r="K14" s="91">
        <v>235900</v>
      </c>
    </row>
    <row r="15" spans="2:24" ht="15.75" customHeight="1">
      <c r="D15" s="79" t="s">
        <v>256</v>
      </c>
      <c r="E15" s="80">
        <v>133200</v>
      </c>
      <c r="G15" s="81">
        <f>+E15</f>
        <v>133200</v>
      </c>
      <c r="H15" s="82">
        <v>0</v>
      </c>
      <c r="J15" s="95">
        <v>23</v>
      </c>
      <c r="K15" s="96">
        <v>271400</v>
      </c>
    </row>
    <row r="16" spans="2:24" ht="15.75" customHeight="1">
      <c r="D16" s="87" t="s">
        <v>257</v>
      </c>
      <c r="E16" s="88">
        <f t="shared" ref="E16:E17" si="7">G16+H16</f>
        <v>136300</v>
      </c>
      <c r="G16" s="89">
        <f>+E15</f>
        <v>133200</v>
      </c>
      <c r="H16" s="89">
        <f t="shared" ref="H16" si="8">+$E$103</f>
        <v>3100</v>
      </c>
      <c r="J16" s="95">
        <v>24</v>
      </c>
      <c r="K16" s="96">
        <v>299200</v>
      </c>
    </row>
    <row r="17" spans="4:21" ht="15.75" customHeight="1" thickBot="1">
      <c r="D17" s="92" t="s">
        <v>258</v>
      </c>
      <c r="E17" s="93">
        <f t="shared" si="7"/>
        <v>149900</v>
      </c>
      <c r="G17" s="94">
        <f>+E15</f>
        <v>133200</v>
      </c>
      <c r="H17" s="94">
        <f t="shared" ref="H17" si="9">+$E$104</f>
        <v>16700</v>
      </c>
      <c r="J17" s="95">
        <v>25</v>
      </c>
      <c r="K17" s="96">
        <v>314200</v>
      </c>
    </row>
    <row r="18" spans="4:21" ht="15.75" customHeight="1">
      <c r="D18" s="105" t="s">
        <v>259</v>
      </c>
      <c r="E18" s="80">
        <v>44700</v>
      </c>
      <c r="G18" s="81">
        <f>+E18</f>
        <v>44700</v>
      </c>
      <c r="H18" s="82">
        <v>0</v>
      </c>
      <c r="J18" s="103">
        <v>31</v>
      </c>
      <c r="K18" s="80">
        <v>72100</v>
      </c>
    </row>
    <row r="19" spans="4:21" ht="15.75" customHeight="1" thickBot="1">
      <c r="D19" s="107" t="s">
        <v>107</v>
      </c>
      <c r="E19" s="88">
        <f t="shared" ref="E19:E20" si="10">G19+H19</f>
        <v>47800</v>
      </c>
      <c r="G19" s="89">
        <f>+E18</f>
        <v>44700</v>
      </c>
      <c r="H19" s="89">
        <f t="shared" ref="H19" si="11">+$E$103</f>
        <v>3100</v>
      </c>
      <c r="J19" s="104">
        <v>32</v>
      </c>
      <c r="K19" s="96">
        <v>104400</v>
      </c>
    </row>
    <row r="20" spans="4:21" ht="15.75" customHeight="1" thickBot="1">
      <c r="D20" s="109" t="s">
        <v>260</v>
      </c>
      <c r="E20" s="93">
        <f t="shared" si="10"/>
        <v>61400</v>
      </c>
      <c r="G20" s="94">
        <f>+E18</f>
        <v>44700</v>
      </c>
      <c r="H20" s="94">
        <f t="shared" ref="H20" si="12">+$E$104</f>
        <v>16700</v>
      </c>
      <c r="J20" s="103">
        <v>34</v>
      </c>
      <c r="K20" s="80">
        <v>139400</v>
      </c>
    </row>
    <row r="21" spans="4:21" ht="15.75" customHeight="1" thickBot="1">
      <c r="D21" s="105" t="s">
        <v>261</v>
      </c>
      <c r="E21" s="80">
        <v>47400</v>
      </c>
      <c r="G21" s="81">
        <f>+E21</f>
        <v>47400</v>
      </c>
      <c r="H21" s="82">
        <v>0</v>
      </c>
      <c r="J21" s="106">
        <v>35</v>
      </c>
      <c r="K21" s="100">
        <v>173500</v>
      </c>
      <c r="O21" s="3"/>
      <c r="T21" s="3"/>
      <c r="U21" s="3"/>
    </row>
    <row r="22" spans="4:21" ht="15.75" customHeight="1">
      <c r="D22" s="107" t="s">
        <v>262</v>
      </c>
      <c r="E22" s="88">
        <f t="shared" ref="E22:E23" si="13">G22+H22</f>
        <v>50500</v>
      </c>
      <c r="G22" s="89">
        <f>+E21</f>
        <v>47400</v>
      </c>
      <c r="H22" s="89">
        <f t="shared" ref="H22" si="14">+$E$103</f>
        <v>3100</v>
      </c>
      <c r="J22" s="108">
        <v>37</v>
      </c>
      <c r="K22" s="102">
        <v>218300</v>
      </c>
      <c r="O22" s="3"/>
      <c r="T22" s="3"/>
      <c r="U22" s="3"/>
    </row>
    <row r="23" spans="4:21" ht="15.75" customHeight="1" thickBot="1">
      <c r="D23" s="109" t="s">
        <v>263</v>
      </c>
      <c r="E23" s="93">
        <f t="shared" si="13"/>
        <v>64100</v>
      </c>
      <c r="G23" s="94">
        <f>+E21</f>
        <v>47400</v>
      </c>
      <c r="H23" s="94">
        <f t="shared" ref="H23" si="15">+$E$104</f>
        <v>16700</v>
      </c>
      <c r="J23" s="106">
        <v>38</v>
      </c>
      <c r="K23" s="100">
        <v>267000</v>
      </c>
      <c r="M23" s="2" t="s">
        <v>108</v>
      </c>
      <c r="N23" s="2" t="s">
        <v>109</v>
      </c>
      <c r="O23" s="3"/>
      <c r="T23" s="3"/>
      <c r="U23" s="3"/>
    </row>
    <row r="24" spans="4:21" ht="15.75" customHeight="1">
      <c r="D24" s="105" t="s">
        <v>264</v>
      </c>
      <c r="E24" s="80">
        <v>53700</v>
      </c>
      <c r="G24" s="81">
        <f>+E24</f>
        <v>53700</v>
      </c>
      <c r="H24" s="82">
        <v>0</v>
      </c>
      <c r="J24" s="110" t="s">
        <v>265</v>
      </c>
      <c r="K24" s="111">
        <f t="shared" ref="K24:K59" si="16">M24+N24</f>
        <v>213200</v>
      </c>
      <c r="M24" s="81">
        <f t="shared" ref="M24:M29" si="17">+$K$3</f>
        <v>141100</v>
      </c>
      <c r="N24" s="81">
        <f>+$K$18</f>
        <v>72100</v>
      </c>
      <c r="O24" s="3"/>
      <c r="T24" s="3"/>
      <c r="U24" s="3"/>
    </row>
    <row r="25" spans="4:21" ht="15.75" customHeight="1">
      <c r="D25" s="107" t="s">
        <v>266</v>
      </c>
      <c r="E25" s="88">
        <f t="shared" ref="E25:E26" si="18">G25+H25</f>
        <v>56800</v>
      </c>
      <c r="G25" s="89">
        <f>+E24</f>
        <v>53700</v>
      </c>
      <c r="H25" s="89">
        <f t="shared" ref="H25" si="19">+$E$103</f>
        <v>3100</v>
      </c>
      <c r="J25" s="112" t="s">
        <v>267</v>
      </c>
      <c r="K25" s="113">
        <f t="shared" si="16"/>
        <v>245500</v>
      </c>
      <c r="M25" s="89">
        <f t="shared" si="17"/>
        <v>141100</v>
      </c>
      <c r="N25" s="89">
        <f>+$K$19</f>
        <v>104400</v>
      </c>
      <c r="O25" s="3"/>
      <c r="T25" s="3"/>
      <c r="U25" s="3"/>
    </row>
    <row r="26" spans="4:21" ht="15.75" customHeight="1" thickBot="1">
      <c r="D26" s="109" t="s">
        <v>268</v>
      </c>
      <c r="E26" s="93">
        <f t="shared" si="18"/>
        <v>70400</v>
      </c>
      <c r="G26" s="94">
        <f>+E24</f>
        <v>53700</v>
      </c>
      <c r="H26" s="94">
        <f t="shared" ref="H26" si="20">+$E$104</f>
        <v>16700</v>
      </c>
      <c r="J26" s="112" t="s">
        <v>269</v>
      </c>
      <c r="K26" s="113">
        <f t="shared" si="16"/>
        <v>280500</v>
      </c>
      <c r="M26" s="89">
        <f t="shared" si="17"/>
        <v>141100</v>
      </c>
      <c r="N26" s="89">
        <f>+$K$20</f>
        <v>139400</v>
      </c>
      <c r="O26" s="3"/>
      <c r="T26" s="3"/>
      <c r="U26" s="3"/>
    </row>
    <row r="27" spans="4:21" ht="15.75" customHeight="1">
      <c r="D27" s="105" t="s">
        <v>270</v>
      </c>
      <c r="E27" s="80">
        <v>106800</v>
      </c>
      <c r="G27" s="81">
        <f>+E27</f>
        <v>106800</v>
      </c>
      <c r="H27" s="82">
        <v>0</v>
      </c>
      <c r="J27" s="112" t="s">
        <v>271</v>
      </c>
      <c r="K27" s="113">
        <f t="shared" si="16"/>
        <v>314600</v>
      </c>
      <c r="M27" s="89">
        <f t="shared" si="17"/>
        <v>141100</v>
      </c>
      <c r="N27" s="89">
        <f>+$K$21</f>
        <v>173500</v>
      </c>
      <c r="O27" s="3"/>
      <c r="P27" s="3"/>
      <c r="Q27" s="3"/>
      <c r="T27" s="3"/>
      <c r="U27" s="3"/>
    </row>
    <row r="28" spans="4:21" ht="15.75" customHeight="1">
      <c r="D28" s="107" t="s">
        <v>272</v>
      </c>
      <c r="E28" s="88">
        <f t="shared" ref="E28:E29" si="21">G28+H28</f>
        <v>109900</v>
      </c>
      <c r="G28" s="89">
        <f>+E27</f>
        <v>106800</v>
      </c>
      <c r="H28" s="89">
        <f t="shared" ref="H28" si="22">+$E$103</f>
        <v>3100</v>
      </c>
      <c r="J28" s="112" t="s">
        <v>32</v>
      </c>
      <c r="K28" s="113">
        <f t="shared" si="16"/>
        <v>359400</v>
      </c>
      <c r="M28" s="89">
        <f t="shared" si="17"/>
        <v>141100</v>
      </c>
      <c r="N28" s="89">
        <f>+$K$22</f>
        <v>218300</v>
      </c>
      <c r="O28" s="3"/>
      <c r="P28" s="3"/>
      <c r="Q28" s="3"/>
      <c r="T28" s="3"/>
      <c r="U28" s="3"/>
    </row>
    <row r="29" spans="4:21" ht="15.75" customHeight="1" thickBot="1">
      <c r="D29" s="109" t="s">
        <v>273</v>
      </c>
      <c r="E29" s="93">
        <f t="shared" si="21"/>
        <v>123500</v>
      </c>
      <c r="G29" s="94">
        <f>+E27</f>
        <v>106800</v>
      </c>
      <c r="H29" s="94">
        <f t="shared" ref="H29" si="23">+$E$104</f>
        <v>16700</v>
      </c>
      <c r="J29" s="114" t="s">
        <v>274</v>
      </c>
      <c r="K29" s="115">
        <f t="shared" si="16"/>
        <v>408100</v>
      </c>
      <c r="M29" s="94">
        <f t="shared" si="17"/>
        <v>141100</v>
      </c>
      <c r="N29" s="94">
        <f>+$K$23</f>
        <v>267000</v>
      </c>
      <c r="O29" s="3"/>
      <c r="P29" s="3"/>
      <c r="Q29" s="3"/>
      <c r="U29" s="3"/>
    </row>
    <row r="30" spans="4:21" ht="15.75" customHeight="1">
      <c r="D30" s="105" t="s">
        <v>275</v>
      </c>
      <c r="E30" s="80">
        <v>136400</v>
      </c>
      <c r="G30" s="81">
        <f>+E30</f>
        <v>136400</v>
      </c>
      <c r="H30" s="82">
        <v>0</v>
      </c>
      <c r="J30" s="116" t="s">
        <v>276</v>
      </c>
      <c r="K30" s="117">
        <f t="shared" si="16"/>
        <v>182400</v>
      </c>
      <c r="M30" s="81">
        <f t="shared" ref="M30:M35" si="24">+$K$8</f>
        <v>110300</v>
      </c>
      <c r="N30" s="81">
        <f>+$K$18</f>
        <v>72100</v>
      </c>
      <c r="O30" s="3"/>
      <c r="P30" s="3"/>
      <c r="Q30" s="3"/>
      <c r="U30" s="3"/>
    </row>
    <row r="31" spans="4:21" ht="15.75" customHeight="1">
      <c r="D31" s="107" t="s">
        <v>277</v>
      </c>
      <c r="E31" s="88">
        <f>E30+$E$103</f>
        <v>139500</v>
      </c>
      <c r="G31" s="89">
        <f>+E30</f>
        <v>136400</v>
      </c>
      <c r="H31" s="89">
        <f t="shared" ref="H31" si="25">+$E$103</f>
        <v>3100</v>
      </c>
      <c r="J31" s="118" t="s">
        <v>278</v>
      </c>
      <c r="K31" s="119">
        <f t="shared" si="16"/>
        <v>214700</v>
      </c>
      <c r="M31" s="89">
        <f t="shared" si="24"/>
        <v>110300</v>
      </c>
      <c r="N31" s="89">
        <f>+$K$19</f>
        <v>104400</v>
      </c>
      <c r="O31" s="3"/>
      <c r="P31" s="3"/>
      <c r="Q31" s="3"/>
      <c r="U31" s="3"/>
    </row>
    <row r="32" spans="4:21" ht="15.75" customHeight="1" thickBot="1">
      <c r="D32" s="109" t="s">
        <v>279</v>
      </c>
      <c r="E32" s="93">
        <f>E30+$E$104</f>
        <v>153100</v>
      </c>
      <c r="G32" s="94">
        <f>+E30</f>
        <v>136400</v>
      </c>
      <c r="H32" s="94">
        <f t="shared" ref="H32" si="26">+$E$104</f>
        <v>16700</v>
      </c>
      <c r="J32" s="118" t="s">
        <v>280</v>
      </c>
      <c r="K32" s="119">
        <f t="shared" si="16"/>
        <v>249700</v>
      </c>
      <c r="M32" s="89">
        <f t="shared" si="24"/>
        <v>110300</v>
      </c>
      <c r="N32" s="89">
        <f>+$K$20</f>
        <v>139400</v>
      </c>
      <c r="O32" s="3"/>
      <c r="P32" s="3"/>
      <c r="Q32" s="3"/>
      <c r="U32" s="3"/>
    </row>
    <row r="33" spans="4:31" ht="15.75" customHeight="1">
      <c r="D33" s="121" t="s">
        <v>281</v>
      </c>
      <c r="E33" s="80">
        <v>48300</v>
      </c>
      <c r="G33" s="81">
        <f>+E33</f>
        <v>48300</v>
      </c>
      <c r="H33" s="82">
        <v>0</v>
      </c>
      <c r="J33" s="118" t="s">
        <v>282</v>
      </c>
      <c r="K33" s="119">
        <f t="shared" si="16"/>
        <v>283800</v>
      </c>
      <c r="M33" s="89">
        <f t="shared" si="24"/>
        <v>110300</v>
      </c>
      <c r="N33" s="89">
        <f>+$K$21</f>
        <v>173500</v>
      </c>
      <c r="P33" s="3"/>
      <c r="Q33" s="3"/>
      <c r="U33" s="3"/>
    </row>
    <row r="34" spans="4:31" ht="15.75" customHeight="1">
      <c r="D34" s="122" t="s">
        <v>283</v>
      </c>
      <c r="E34" s="88">
        <f t="shared" ref="E34:E35" si="27">G34+H34</f>
        <v>51400</v>
      </c>
      <c r="G34" s="89">
        <f>+E33</f>
        <v>48300</v>
      </c>
      <c r="H34" s="89">
        <f t="shared" ref="H34" si="28">+$E$103</f>
        <v>3100</v>
      </c>
      <c r="J34" s="118" t="s">
        <v>284</v>
      </c>
      <c r="K34" s="88">
        <f t="shared" si="16"/>
        <v>328600</v>
      </c>
      <c r="M34" s="89">
        <f t="shared" si="24"/>
        <v>110300</v>
      </c>
      <c r="N34" s="89">
        <f>+$K$22</f>
        <v>218300</v>
      </c>
      <c r="P34" s="3"/>
      <c r="Q34" s="3"/>
      <c r="U34" s="3"/>
    </row>
    <row r="35" spans="4:31" ht="15.75" customHeight="1" thickBot="1">
      <c r="D35" s="124" t="s">
        <v>285</v>
      </c>
      <c r="E35" s="93">
        <f t="shared" si="27"/>
        <v>65000</v>
      </c>
      <c r="G35" s="94">
        <f>+E33</f>
        <v>48300</v>
      </c>
      <c r="H35" s="94">
        <f t="shared" ref="H35" si="29">+$E$104</f>
        <v>16700</v>
      </c>
      <c r="J35" s="120" t="s">
        <v>286</v>
      </c>
      <c r="K35" s="93">
        <f t="shared" si="16"/>
        <v>377300</v>
      </c>
      <c r="M35" s="94">
        <f t="shared" si="24"/>
        <v>110300</v>
      </c>
      <c r="N35" s="94">
        <f>+$K$23</f>
        <v>267000</v>
      </c>
      <c r="O35" s="3"/>
      <c r="P35" s="3"/>
      <c r="Q35" s="3"/>
      <c r="U35" s="3"/>
    </row>
    <row r="36" spans="4:31" ht="15.75" customHeight="1">
      <c r="D36" s="121" t="s">
        <v>287</v>
      </c>
      <c r="E36" s="80">
        <v>52400</v>
      </c>
      <c r="G36" s="81">
        <f>+E36</f>
        <v>52400</v>
      </c>
      <c r="H36" s="82">
        <v>0</v>
      </c>
      <c r="J36" s="116" t="s">
        <v>288</v>
      </c>
      <c r="K36" s="111">
        <f t="shared" si="16"/>
        <v>218100</v>
      </c>
      <c r="L36" s="3"/>
      <c r="M36" s="81">
        <f t="shared" ref="M36:M41" si="30">+$K$9</f>
        <v>146000</v>
      </c>
      <c r="N36" s="81">
        <f>+$K$18</f>
        <v>72100</v>
      </c>
      <c r="O36" s="3"/>
      <c r="P36" s="3"/>
      <c r="Q36" s="3"/>
      <c r="U36" s="3"/>
    </row>
    <row r="37" spans="4:31" ht="15.75" customHeight="1">
      <c r="D37" s="122" t="s">
        <v>289</v>
      </c>
      <c r="E37" s="88">
        <f t="shared" ref="E37:E38" si="31">G37+H37</f>
        <v>55500</v>
      </c>
      <c r="G37" s="89">
        <f>+E36</f>
        <v>52400</v>
      </c>
      <c r="H37" s="89">
        <f t="shared" ref="H37" si="32">+$E$103</f>
        <v>3100</v>
      </c>
      <c r="J37" s="118" t="s">
        <v>290</v>
      </c>
      <c r="K37" s="123">
        <f t="shared" si="16"/>
        <v>250400</v>
      </c>
      <c r="L37" s="3"/>
      <c r="M37" s="89">
        <f t="shared" si="30"/>
        <v>146000</v>
      </c>
      <c r="N37" s="89">
        <f>+$K$19</f>
        <v>104400</v>
      </c>
      <c r="P37" s="3"/>
      <c r="Q37" s="3"/>
      <c r="U37" s="3"/>
    </row>
    <row r="38" spans="4:31" ht="15.75" customHeight="1" thickBot="1">
      <c r="D38" s="124" t="s">
        <v>291</v>
      </c>
      <c r="E38" s="93">
        <f t="shared" si="31"/>
        <v>69100</v>
      </c>
      <c r="G38" s="94">
        <f>+E36</f>
        <v>52400</v>
      </c>
      <c r="H38" s="94">
        <f t="shared" ref="H38" si="33">+$E$104</f>
        <v>16700</v>
      </c>
      <c r="J38" s="118" t="s">
        <v>292</v>
      </c>
      <c r="K38" s="123">
        <f t="shared" si="16"/>
        <v>285400</v>
      </c>
      <c r="L38" s="3"/>
      <c r="M38" s="89">
        <f t="shared" si="30"/>
        <v>146000</v>
      </c>
      <c r="N38" s="89">
        <f>+$K$20</f>
        <v>139400</v>
      </c>
      <c r="P38" s="3"/>
      <c r="Q38" s="3"/>
      <c r="U38" s="3"/>
    </row>
    <row r="39" spans="4:31" ht="15.75" customHeight="1">
      <c r="D39" s="121" t="s">
        <v>293</v>
      </c>
      <c r="E39" s="80">
        <v>59900</v>
      </c>
      <c r="G39" s="81">
        <f>+E39</f>
        <v>59900</v>
      </c>
      <c r="H39" s="82">
        <v>0</v>
      </c>
      <c r="J39" s="118" t="s">
        <v>294</v>
      </c>
      <c r="K39" s="123">
        <f t="shared" si="16"/>
        <v>319500</v>
      </c>
      <c r="L39" s="3"/>
      <c r="M39" s="89">
        <f t="shared" si="30"/>
        <v>146000</v>
      </c>
      <c r="N39" s="89">
        <f>+$K$21</f>
        <v>173500</v>
      </c>
      <c r="P39" s="3"/>
      <c r="Q39" s="3"/>
      <c r="U39" s="3"/>
    </row>
    <row r="40" spans="4:31" ht="15.75" customHeight="1">
      <c r="D40" s="122" t="s">
        <v>295</v>
      </c>
      <c r="E40" s="88">
        <f t="shared" ref="E40:E41" si="34">G40+H40</f>
        <v>63000</v>
      </c>
      <c r="G40" s="89">
        <f>+E39</f>
        <v>59900</v>
      </c>
      <c r="H40" s="89">
        <f t="shared" ref="H40" si="35">+$E$103</f>
        <v>3100</v>
      </c>
      <c r="J40" s="118" t="s">
        <v>296</v>
      </c>
      <c r="K40" s="123">
        <f t="shared" si="16"/>
        <v>364300</v>
      </c>
      <c r="L40" s="3"/>
      <c r="M40" s="89">
        <f t="shared" si="30"/>
        <v>146000</v>
      </c>
      <c r="N40" s="89">
        <f>+$K$22</f>
        <v>218300</v>
      </c>
      <c r="P40" s="3"/>
      <c r="Q40" s="3"/>
      <c r="U40" s="3"/>
    </row>
    <row r="41" spans="4:31" ht="15.75" customHeight="1" thickBot="1">
      <c r="D41" s="124" t="s">
        <v>297</v>
      </c>
      <c r="E41" s="93">
        <f t="shared" si="34"/>
        <v>76600</v>
      </c>
      <c r="G41" s="94">
        <f>+E39</f>
        <v>59900</v>
      </c>
      <c r="H41" s="94">
        <f t="shared" ref="H41" si="36">+$E$104</f>
        <v>16700</v>
      </c>
      <c r="J41" s="120" t="s">
        <v>298</v>
      </c>
      <c r="K41" s="125">
        <f t="shared" si="16"/>
        <v>413000</v>
      </c>
      <c r="L41" s="3"/>
      <c r="M41" s="94">
        <f t="shared" si="30"/>
        <v>146000</v>
      </c>
      <c r="N41" s="94">
        <f>+$K$23</f>
        <v>267000</v>
      </c>
      <c r="P41" s="3"/>
      <c r="Q41" s="3"/>
      <c r="U41" s="3"/>
    </row>
    <row r="42" spans="4:31" ht="15.75" customHeight="1">
      <c r="D42" s="121" t="s">
        <v>299</v>
      </c>
      <c r="E42" s="80">
        <v>113400</v>
      </c>
      <c r="G42" s="81">
        <f>+E42</f>
        <v>113400</v>
      </c>
      <c r="H42" s="82">
        <v>0</v>
      </c>
      <c r="J42" s="247" t="s">
        <v>300</v>
      </c>
      <c r="K42" s="248">
        <f t="shared" si="16"/>
        <v>249500</v>
      </c>
      <c r="L42" s="249"/>
      <c r="M42" s="250">
        <f>+$K$10</f>
        <v>177400</v>
      </c>
      <c r="N42" s="250">
        <f>+$K$18</f>
        <v>72100</v>
      </c>
      <c r="P42" s="3"/>
      <c r="Q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</row>
    <row r="43" spans="4:31" ht="15.75" customHeight="1">
      <c r="D43" s="122" t="s">
        <v>301</v>
      </c>
      <c r="E43" s="88">
        <f t="shared" ref="E43:E44" si="37">G43+H43</f>
        <v>116500</v>
      </c>
      <c r="G43" s="89">
        <f>+E42</f>
        <v>113400</v>
      </c>
      <c r="H43" s="89">
        <f t="shared" ref="H43" si="38">+$E$103</f>
        <v>3100</v>
      </c>
      <c r="J43" s="251" t="s">
        <v>302</v>
      </c>
      <c r="K43" s="252">
        <f t="shared" si="16"/>
        <v>281800</v>
      </c>
      <c r="L43" s="253"/>
      <c r="M43" s="254">
        <f t="shared" ref="M43:M47" si="39">+$K$10</f>
        <v>177400</v>
      </c>
      <c r="N43" s="254">
        <f>+$K$19</f>
        <v>104400</v>
      </c>
      <c r="P43" s="3"/>
      <c r="Q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</row>
    <row r="44" spans="4:31" ht="15.75" customHeight="1" thickBot="1">
      <c r="D44" s="124" t="s">
        <v>303</v>
      </c>
      <c r="E44" s="93">
        <f t="shared" si="37"/>
        <v>130100</v>
      </c>
      <c r="G44" s="94">
        <f>+E42</f>
        <v>113400</v>
      </c>
      <c r="H44" s="94">
        <f t="shared" ref="H44" si="40">+$E$104</f>
        <v>16700</v>
      </c>
      <c r="J44" s="251" t="s">
        <v>304</v>
      </c>
      <c r="K44" s="252">
        <f t="shared" si="16"/>
        <v>316800</v>
      </c>
      <c r="L44" s="255"/>
      <c r="M44" s="254">
        <f t="shared" si="39"/>
        <v>177400</v>
      </c>
      <c r="N44" s="254">
        <f>+$K$20</f>
        <v>139400</v>
      </c>
      <c r="P44" s="3"/>
      <c r="Q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</row>
    <row r="45" spans="4:31" ht="15.75" customHeight="1">
      <c r="D45" s="121" t="s">
        <v>305</v>
      </c>
      <c r="E45" s="80">
        <v>142300</v>
      </c>
      <c r="G45" s="81">
        <f>+E45</f>
        <v>142300</v>
      </c>
      <c r="H45" s="82">
        <v>0</v>
      </c>
      <c r="J45" s="251" t="s">
        <v>306</v>
      </c>
      <c r="K45" s="252">
        <f t="shared" si="16"/>
        <v>350900</v>
      </c>
      <c r="L45" s="253"/>
      <c r="M45" s="254">
        <f t="shared" si="39"/>
        <v>177400</v>
      </c>
      <c r="N45" s="254">
        <f>+$K$21</f>
        <v>173500</v>
      </c>
      <c r="P45" s="3"/>
      <c r="Q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</row>
    <row r="46" spans="4:31" ht="15.75" customHeight="1">
      <c r="D46" s="122" t="s">
        <v>307</v>
      </c>
      <c r="E46" s="88">
        <f>E45+$E$103</f>
        <v>145400</v>
      </c>
      <c r="G46" s="89">
        <f>+E45</f>
        <v>142300</v>
      </c>
      <c r="H46" s="89">
        <f t="shared" ref="H46" si="41">+$E$103</f>
        <v>3100</v>
      </c>
      <c r="J46" s="251" t="s">
        <v>308</v>
      </c>
      <c r="K46" s="256">
        <f t="shared" si="16"/>
        <v>395700</v>
      </c>
      <c r="L46" s="253"/>
      <c r="M46" s="254">
        <f t="shared" si="39"/>
        <v>177400</v>
      </c>
      <c r="N46" s="254">
        <f>+$K$22</f>
        <v>218300</v>
      </c>
      <c r="P46" s="3"/>
      <c r="Q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</row>
    <row r="47" spans="4:31" ht="15.75" customHeight="1" thickBot="1">
      <c r="D47" s="124" t="s">
        <v>309</v>
      </c>
      <c r="E47" s="93">
        <f>E45+$E$104</f>
        <v>159000</v>
      </c>
      <c r="G47" s="94">
        <f>+E45</f>
        <v>142300</v>
      </c>
      <c r="H47" s="94">
        <f t="shared" ref="H47" si="42">+$E$104</f>
        <v>16700</v>
      </c>
      <c r="J47" s="257" t="s">
        <v>310</v>
      </c>
      <c r="K47" s="256">
        <f t="shared" si="16"/>
        <v>444400</v>
      </c>
      <c r="L47" s="253"/>
      <c r="M47" s="258">
        <f t="shared" si="39"/>
        <v>177400</v>
      </c>
      <c r="N47" s="258">
        <f>+$K$23</f>
        <v>267000</v>
      </c>
      <c r="P47" s="3"/>
      <c r="Q47" s="3"/>
      <c r="U47" s="3"/>
      <c r="V47" s="3"/>
      <c r="W47" s="3"/>
      <c r="X47" s="3"/>
      <c r="Y47" s="3"/>
      <c r="Z47" s="3"/>
      <c r="AA47" s="3"/>
      <c r="AB47" s="3"/>
    </row>
    <row r="48" spans="4:31" ht="15.75" customHeight="1">
      <c r="D48" s="127" t="s">
        <v>311</v>
      </c>
      <c r="E48" s="80">
        <v>51300</v>
      </c>
      <c r="G48" s="81">
        <f>+E48</f>
        <v>51300</v>
      </c>
      <c r="H48" s="82">
        <v>0</v>
      </c>
      <c r="J48" s="116" t="s">
        <v>209</v>
      </c>
      <c r="K48" s="111">
        <f t="shared" si="16"/>
        <v>276500</v>
      </c>
      <c r="L48" s="13"/>
      <c r="M48" s="81">
        <f t="shared" ref="M48:M53" si="43">+$K$11</f>
        <v>204400</v>
      </c>
      <c r="N48" s="81">
        <f>+$K$18</f>
        <v>72100</v>
      </c>
      <c r="O48" s="3"/>
      <c r="P48" s="3"/>
      <c r="Q48" s="3"/>
      <c r="S48" s="128"/>
      <c r="T48" s="128"/>
      <c r="U48" s="3"/>
      <c r="V48" s="3"/>
      <c r="W48" s="3"/>
      <c r="X48" s="3"/>
      <c r="Y48" s="3"/>
      <c r="Z48" s="3"/>
      <c r="AA48" s="3"/>
      <c r="AB48" s="3"/>
    </row>
    <row r="49" spans="4:28" ht="15.75" customHeight="1">
      <c r="D49" s="129" t="s">
        <v>312</v>
      </c>
      <c r="E49" s="88">
        <f t="shared" ref="E49:E50" si="44">G49+H49</f>
        <v>54400</v>
      </c>
      <c r="G49" s="89">
        <f>+E48</f>
        <v>51300</v>
      </c>
      <c r="H49" s="89">
        <f t="shared" ref="H49" si="45">+$E$103</f>
        <v>3100</v>
      </c>
      <c r="J49" s="118" t="s">
        <v>210</v>
      </c>
      <c r="K49" s="123">
        <f t="shared" si="16"/>
        <v>308800</v>
      </c>
      <c r="L49" s="3"/>
      <c r="M49" s="89">
        <f t="shared" si="43"/>
        <v>204400</v>
      </c>
      <c r="N49" s="89">
        <f>+$K$19</f>
        <v>104400</v>
      </c>
      <c r="O49" s="3"/>
      <c r="P49" s="3"/>
      <c r="Q49" s="3"/>
      <c r="S49" s="128"/>
      <c r="T49" s="128"/>
      <c r="U49" s="3"/>
      <c r="V49" s="3"/>
      <c r="W49" s="3"/>
      <c r="X49" s="3"/>
      <c r="Y49" s="3"/>
      <c r="Z49" s="3"/>
      <c r="AA49" s="3"/>
      <c r="AB49" s="3"/>
    </row>
    <row r="50" spans="4:28" ht="15.75" customHeight="1" thickBot="1">
      <c r="D50" s="130" t="s">
        <v>313</v>
      </c>
      <c r="E50" s="93">
        <f t="shared" si="44"/>
        <v>68000</v>
      </c>
      <c r="G50" s="94">
        <f>+E48</f>
        <v>51300</v>
      </c>
      <c r="H50" s="94">
        <f t="shared" ref="H50" si="46">+$E$104</f>
        <v>16700</v>
      </c>
      <c r="J50" s="118" t="s">
        <v>211</v>
      </c>
      <c r="K50" s="123">
        <f t="shared" si="16"/>
        <v>343800</v>
      </c>
      <c r="L50" s="8"/>
      <c r="M50" s="89">
        <f t="shared" si="43"/>
        <v>204400</v>
      </c>
      <c r="N50" s="89">
        <f>+$K$20</f>
        <v>139400</v>
      </c>
      <c r="O50" s="3"/>
      <c r="P50" s="3"/>
      <c r="Q50" s="3"/>
      <c r="S50" s="128"/>
      <c r="T50" s="128"/>
      <c r="U50" s="3"/>
      <c r="V50" s="3"/>
      <c r="W50" s="3"/>
      <c r="X50" s="3"/>
      <c r="Y50" s="3"/>
      <c r="Z50" s="3"/>
      <c r="AA50" s="3"/>
      <c r="AB50" s="3"/>
    </row>
    <row r="51" spans="4:28" ht="15.75" customHeight="1">
      <c r="D51" s="127" t="s">
        <v>110</v>
      </c>
      <c r="E51" s="80">
        <v>54100</v>
      </c>
      <c r="G51" s="81">
        <f>+E51</f>
        <v>54100</v>
      </c>
      <c r="H51" s="82">
        <v>0</v>
      </c>
      <c r="J51" s="118" t="s">
        <v>212</v>
      </c>
      <c r="K51" s="123">
        <f t="shared" si="16"/>
        <v>377900</v>
      </c>
      <c r="L51" s="3"/>
      <c r="M51" s="89">
        <f t="shared" si="43"/>
        <v>204400</v>
      </c>
      <c r="N51" s="89">
        <f>+$K$21</f>
        <v>173500</v>
      </c>
      <c r="O51" s="3"/>
      <c r="P51" s="3"/>
      <c r="Q51" s="3"/>
      <c r="S51" s="128"/>
      <c r="T51" s="128"/>
      <c r="U51" s="3"/>
      <c r="V51" s="3"/>
      <c r="W51" s="3"/>
      <c r="X51" s="3"/>
      <c r="Y51" s="3"/>
      <c r="Z51" s="3"/>
      <c r="AA51" s="3"/>
      <c r="AB51" s="3"/>
    </row>
    <row r="52" spans="4:28" ht="15.75" customHeight="1">
      <c r="D52" s="129" t="s">
        <v>111</v>
      </c>
      <c r="E52" s="88">
        <f t="shared" ref="E52:E53" si="47">G52+H52</f>
        <v>57200</v>
      </c>
      <c r="G52" s="89">
        <f>+E51</f>
        <v>54100</v>
      </c>
      <c r="H52" s="89">
        <f t="shared" ref="H52" si="48">+$E$103</f>
        <v>3100</v>
      </c>
      <c r="J52" s="118" t="s">
        <v>213</v>
      </c>
      <c r="K52" s="126">
        <f t="shared" si="16"/>
        <v>422700</v>
      </c>
      <c r="L52" s="3"/>
      <c r="M52" s="89">
        <f t="shared" si="43"/>
        <v>204400</v>
      </c>
      <c r="N52" s="89">
        <f>+$K$22</f>
        <v>218300</v>
      </c>
      <c r="O52" s="3"/>
      <c r="P52" s="3"/>
      <c r="Q52" s="3"/>
      <c r="S52" s="128"/>
      <c r="T52" s="128"/>
      <c r="U52" s="3"/>
      <c r="V52" s="3"/>
      <c r="W52" s="3"/>
      <c r="X52" s="3"/>
      <c r="Y52" s="3"/>
      <c r="Z52" s="3"/>
      <c r="AA52" s="3"/>
      <c r="AB52" s="3"/>
    </row>
    <row r="53" spans="4:28" ht="15.75" customHeight="1" thickBot="1">
      <c r="D53" s="130" t="s">
        <v>113</v>
      </c>
      <c r="E53" s="93">
        <f t="shared" si="47"/>
        <v>70800</v>
      </c>
      <c r="G53" s="94">
        <f>+E51</f>
        <v>54100</v>
      </c>
      <c r="H53" s="94">
        <f t="shared" ref="H53" si="49">+$E$104</f>
        <v>16700</v>
      </c>
      <c r="J53" s="120" t="s">
        <v>214</v>
      </c>
      <c r="K53" s="126">
        <f t="shared" si="16"/>
        <v>471400</v>
      </c>
      <c r="L53" s="3"/>
      <c r="M53" s="94">
        <f t="shared" si="43"/>
        <v>204400</v>
      </c>
      <c r="N53" s="94">
        <f>+$K$23</f>
        <v>267000</v>
      </c>
      <c r="O53" s="3"/>
      <c r="P53" s="3"/>
      <c r="Q53" s="3"/>
      <c r="U53" s="3"/>
      <c r="V53" s="3"/>
      <c r="W53" s="3"/>
      <c r="X53" s="3"/>
      <c r="Y53" s="3"/>
      <c r="Z53" s="3"/>
      <c r="AA53" s="3"/>
      <c r="AB53" s="3"/>
    </row>
    <row r="54" spans="4:28" ht="15.75" customHeight="1">
      <c r="D54" s="127" t="s">
        <v>114</v>
      </c>
      <c r="E54" s="80">
        <v>63000</v>
      </c>
      <c r="G54" s="81">
        <f>+E54</f>
        <v>63000</v>
      </c>
      <c r="H54" s="82">
        <v>0</v>
      </c>
      <c r="J54" s="116" t="s">
        <v>314</v>
      </c>
      <c r="K54" s="117">
        <f t="shared" si="16"/>
        <v>284300</v>
      </c>
      <c r="L54" s="3"/>
      <c r="M54" s="81">
        <f t="shared" ref="M54:M59" si="50">+$K$12</f>
        <v>212200</v>
      </c>
      <c r="N54" s="81">
        <f>+$K$18</f>
        <v>72100</v>
      </c>
      <c r="O54" s="3"/>
      <c r="P54" s="3"/>
      <c r="Q54" s="3"/>
      <c r="U54" s="3"/>
      <c r="V54" s="3"/>
      <c r="W54" s="3"/>
      <c r="X54" s="3"/>
      <c r="Y54" s="3"/>
      <c r="Z54" s="3"/>
      <c r="AA54" s="3"/>
      <c r="AB54" s="3"/>
    </row>
    <row r="55" spans="4:28" ht="15.75" customHeight="1">
      <c r="D55" s="129" t="s">
        <v>116</v>
      </c>
      <c r="E55" s="88">
        <f t="shared" ref="E55:E56" si="51">G55+H55</f>
        <v>66100</v>
      </c>
      <c r="G55" s="89">
        <f>+E54</f>
        <v>63000</v>
      </c>
      <c r="H55" s="89">
        <f t="shared" ref="H55" si="52">+$E$103</f>
        <v>3100</v>
      </c>
      <c r="J55" s="118" t="s">
        <v>315</v>
      </c>
      <c r="K55" s="119">
        <f t="shared" si="16"/>
        <v>316600</v>
      </c>
      <c r="L55" s="8"/>
      <c r="M55" s="89">
        <f t="shared" si="50"/>
        <v>212200</v>
      </c>
      <c r="N55" s="89">
        <f>+$K$19</f>
        <v>104400</v>
      </c>
      <c r="O55" s="3"/>
      <c r="P55" s="3"/>
      <c r="Q55" s="3"/>
      <c r="U55" s="3"/>
      <c r="V55" s="3"/>
      <c r="W55" s="3"/>
      <c r="X55" s="3"/>
      <c r="Y55" s="3"/>
      <c r="Z55" s="3"/>
      <c r="AA55" s="3"/>
      <c r="AB55" s="3"/>
    </row>
    <row r="56" spans="4:28" ht="15.75" customHeight="1" thickBot="1">
      <c r="D56" s="130" t="s">
        <v>117</v>
      </c>
      <c r="E56" s="93">
        <f t="shared" si="51"/>
        <v>79700</v>
      </c>
      <c r="G56" s="94">
        <f>+E54</f>
        <v>63000</v>
      </c>
      <c r="H56" s="94">
        <f t="shared" ref="H56" si="53">+$E$104</f>
        <v>16700</v>
      </c>
      <c r="J56" s="118" t="s">
        <v>316</v>
      </c>
      <c r="K56" s="88">
        <f t="shared" si="16"/>
        <v>351600</v>
      </c>
      <c r="M56" s="89">
        <f t="shared" si="50"/>
        <v>212200</v>
      </c>
      <c r="N56" s="89">
        <f>+$K$20</f>
        <v>139400</v>
      </c>
      <c r="O56" s="3"/>
      <c r="P56" s="3"/>
      <c r="Q56" s="3"/>
      <c r="U56" s="3"/>
      <c r="V56" s="3"/>
      <c r="W56" s="3"/>
      <c r="X56" s="3"/>
      <c r="Y56" s="3"/>
      <c r="Z56" s="3"/>
      <c r="AA56" s="3"/>
      <c r="AB56" s="3"/>
    </row>
    <row r="57" spans="4:28" ht="15.75" customHeight="1">
      <c r="D57" s="127" t="s">
        <v>119</v>
      </c>
      <c r="E57" s="80">
        <v>115600</v>
      </c>
      <c r="G57" s="81">
        <f>+E57</f>
        <v>115600</v>
      </c>
      <c r="H57" s="82">
        <v>0</v>
      </c>
      <c r="J57" s="118" t="s">
        <v>317</v>
      </c>
      <c r="K57" s="88">
        <f t="shared" si="16"/>
        <v>385700</v>
      </c>
      <c r="L57" s="3"/>
      <c r="M57" s="89">
        <f t="shared" si="50"/>
        <v>212200</v>
      </c>
      <c r="N57" s="89">
        <f>+$K$21</f>
        <v>173500</v>
      </c>
      <c r="O57" s="3"/>
      <c r="P57" s="3"/>
      <c r="Q57" s="3"/>
      <c r="U57" s="3"/>
      <c r="V57" s="3"/>
      <c r="W57" s="3"/>
      <c r="X57" s="3"/>
      <c r="Y57" s="3"/>
      <c r="Z57" s="3"/>
      <c r="AA57" s="3"/>
      <c r="AB57" s="3"/>
    </row>
    <row r="58" spans="4:28" ht="15.75" customHeight="1">
      <c r="D58" s="129" t="s">
        <v>120</v>
      </c>
      <c r="E58" s="88">
        <f t="shared" ref="E58:E59" si="54">G58+H58</f>
        <v>118700</v>
      </c>
      <c r="G58" s="89">
        <f>+E57</f>
        <v>115600</v>
      </c>
      <c r="H58" s="89">
        <f t="shared" ref="H58" si="55">+$E$103</f>
        <v>3100</v>
      </c>
      <c r="I58" s="8"/>
      <c r="J58" s="118" t="s">
        <v>318</v>
      </c>
      <c r="K58" s="88">
        <f t="shared" si="16"/>
        <v>430500</v>
      </c>
      <c r="M58" s="89">
        <f t="shared" si="50"/>
        <v>212200</v>
      </c>
      <c r="N58" s="89">
        <f>+$K$22</f>
        <v>218300</v>
      </c>
      <c r="O58" s="3"/>
      <c r="P58" s="3"/>
      <c r="Q58" s="3"/>
      <c r="U58" s="3"/>
      <c r="V58" s="3"/>
      <c r="W58" s="3"/>
      <c r="X58" s="3"/>
      <c r="Y58" s="3"/>
      <c r="Z58" s="3"/>
      <c r="AA58" s="3"/>
      <c r="AB58" s="3"/>
    </row>
    <row r="59" spans="4:28" ht="15.75" customHeight="1" thickBot="1">
      <c r="D59" s="130" t="s">
        <v>122</v>
      </c>
      <c r="E59" s="93">
        <f t="shared" si="54"/>
        <v>132300</v>
      </c>
      <c r="G59" s="94">
        <f>+E57</f>
        <v>115600</v>
      </c>
      <c r="H59" s="94">
        <f t="shared" ref="H59" si="56">+$E$104</f>
        <v>16700</v>
      </c>
      <c r="I59" s="133"/>
      <c r="J59" s="120" t="s">
        <v>319</v>
      </c>
      <c r="K59" s="93">
        <f t="shared" si="16"/>
        <v>479200</v>
      </c>
      <c r="M59" s="94">
        <f t="shared" si="50"/>
        <v>212200</v>
      </c>
      <c r="N59" s="94">
        <f>+$K$23</f>
        <v>267000</v>
      </c>
      <c r="O59" s="3"/>
      <c r="P59" s="3"/>
      <c r="Q59" s="3"/>
      <c r="U59" s="3"/>
      <c r="V59" s="3"/>
    </row>
    <row r="60" spans="4:28" ht="15.75" customHeight="1">
      <c r="D60" s="127" t="s">
        <v>123</v>
      </c>
      <c r="E60" s="80">
        <v>146000</v>
      </c>
      <c r="G60" s="81">
        <f>+E60</f>
        <v>146000</v>
      </c>
      <c r="H60" s="82">
        <v>0</v>
      </c>
      <c r="I60" s="134"/>
      <c r="J60" s="110" t="s">
        <v>8</v>
      </c>
      <c r="K60" s="117">
        <f>M60+N60</f>
        <v>258600</v>
      </c>
      <c r="M60" s="81">
        <f t="shared" ref="M60:M65" si="57">+$K$4</f>
        <v>186500</v>
      </c>
      <c r="N60" s="81">
        <f>+$K$18</f>
        <v>72100</v>
      </c>
      <c r="O60" s="3"/>
      <c r="P60" s="3"/>
      <c r="Q60" s="3"/>
      <c r="U60" s="3"/>
      <c r="V60" s="3"/>
    </row>
    <row r="61" spans="4:28" ht="15.75" customHeight="1">
      <c r="D61" s="129" t="s">
        <v>125</v>
      </c>
      <c r="E61" s="88">
        <f t="shared" ref="E61:E62" si="58">G61+H61</f>
        <v>149100</v>
      </c>
      <c r="G61" s="89">
        <f>+E60</f>
        <v>146000</v>
      </c>
      <c r="H61" s="89">
        <f t="shared" ref="H61" si="59">+$E$103</f>
        <v>3100</v>
      </c>
      <c r="I61" s="133"/>
      <c r="J61" s="112" t="s">
        <v>112</v>
      </c>
      <c r="K61" s="119">
        <f>M61+N61</f>
        <v>290900</v>
      </c>
      <c r="M61" s="89">
        <f t="shared" si="57"/>
        <v>186500</v>
      </c>
      <c r="N61" s="89">
        <f>+$K$19</f>
        <v>104400</v>
      </c>
      <c r="O61" s="3"/>
      <c r="P61" s="3"/>
      <c r="Q61" s="3"/>
      <c r="U61" s="3"/>
      <c r="V61" s="3"/>
    </row>
    <row r="62" spans="4:28" ht="15.75" customHeight="1" thickBot="1">
      <c r="D62" s="130" t="s">
        <v>126</v>
      </c>
      <c r="E62" s="93">
        <f t="shared" si="58"/>
        <v>162700</v>
      </c>
      <c r="G62" s="94">
        <f>+E60</f>
        <v>146000</v>
      </c>
      <c r="H62" s="94">
        <f t="shared" ref="H62" si="60">+$E$104</f>
        <v>16700</v>
      </c>
      <c r="I62" s="133"/>
      <c r="J62" s="112" t="s">
        <v>6</v>
      </c>
      <c r="K62" s="119">
        <f t="shared" ref="K62:K101" si="61">M62+N62</f>
        <v>325900</v>
      </c>
      <c r="M62" s="89">
        <f t="shared" si="57"/>
        <v>186500</v>
      </c>
      <c r="N62" s="89">
        <f>+$K$20</f>
        <v>139400</v>
      </c>
      <c r="O62" s="3"/>
      <c r="P62" s="3"/>
      <c r="Q62" s="3"/>
      <c r="U62" s="3"/>
      <c r="V62" s="3"/>
      <c r="W62" s="3"/>
      <c r="X62" s="3"/>
      <c r="Y62" s="3"/>
    </row>
    <row r="63" spans="4:28" ht="15.75" customHeight="1">
      <c r="D63" s="136" t="s">
        <v>128</v>
      </c>
      <c r="E63" s="80">
        <v>74000</v>
      </c>
      <c r="G63" s="81">
        <f>+E63</f>
        <v>74000</v>
      </c>
      <c r="H63" s="82">
        <v>0</v>
      </c>
      <c r="I63" s="137"/>
      <c r="J63" s="112" t="s">
        <v>115</v>
      </c>
      <c r="K63" s="119">
        <f t="shared" si="61"/>
        <v>360000</v>
      </c>
      <c r="M63" s="89">
        <f t="shared" si="57"/>
        <v>186500</v>
      </c>
      <c r="N63" s="89">
        <f>+$K$21</f>
        <v>173500</v>
      </c>
      <c r="O63" s="3"/>
      <c r="P63" s="3"/>
      <c r="Q63" s="3"/>
      <c r="U63" s="3"/>
      <c r="V63" s="3"/>
      <c r="W63" s="3"/>
      <c r="X63" s="3"/>
      <c r="Y63" s="3"/>
    </row>
    <row r="64" spans="4:28" ht="15.75" customHeight="1">
      <c r="D64" s="139" t="s">
        <v>129</v>
      </c>
      <c r="E64" s="88">
        <f t="shared" ref="E64:E65" si="62">G64+H64</f>
        <v>93700</v>
      </c>
      <c r="F64" s="8"/>
      <c r="G64" s="89">
        <f>+E63</f>
        <v>74000</v>
      </c>
      <c r="H64" s="89">
        <v>19700</v>
      </c>
      <c r="I64" s="133"/>
      <c r="J64" s="112" t="s">
        <v>33</v>
      </c>
      <c r="K64" s="88">
        <f t="shared" si="61"/>
        <v>404800</v>
      </c>
      <c r="M64" s="89">
        <f t="shared" si="57"/>
        <v>186500</v>
      </c>
      <c r="N64" s="89">
        <f>+$K$22</f>
        <v>218300</v>
      </c>
      <c r="O64" s="3"/>
      <c r="P64" s="3"/>
      <c r="Q64" s="3"/>
      <c r="U64" s="3"/>
      <c r="V64" s="3"/>
      <c r="W64" s="3"/>
      <c r="X64" s="3"/>
      <c r="Y64" s="3"/>
      <c r="Z64" s="3"/>
    </row>
    <row r="65" spans="4:26" ht="15.75" customHeight="1" thickBot="1">
      <c r="D65" s="140" t="s">
        <v>131</v>
      </c>
      <c r="E65" s="93">
        <f t="shared" si="62"/>
        <v>116600</v>
      </c>
      <c r="F65" s="141"/>
      <c r="G65" s="94">
        <f>+E63</f>
        <v>74000</v>
      </c>
      <c r="H65" s="94">
        <f>+$E$110</f>
        <v>42600</v>
      </c>
      <c r="I65" s="133" t="s">
        <v>132</v>
      </c>
      <c r="J65" s="114" t="s">
        <v>118</v>
      </c>
      <c r="K65" s="93">
        <f t="shared" si="61"/>
        <v>453500</v>
      </c>
      <c r="M65" s="94">
        <f t="shared" si="57"/>
        <v>186500</v>
      </c>
      <c r="N65" s="94">
        <f>+$K$23</f>
        <v>267000</v>
      </c>
      <c r="O65" s="3"/>
      <c r="P65" s="3"/>
      <c r="Q65" s="3"/>
      <c r="U65" s="3"/>
      <c r="V65" s="3"/>
      <c r="W65" s="3"/>
      <c r="X65" s="3"/>
      <c r="Y65" s="3"/>
      <c r="Z65" s="3"/>
    </row>
    <row r="66" spans="4:26" ht="15.75" customHeight="1">
      <c r="D66" s="136" t="s">
        <v>133</v>
      </c>
      <c r="E66" s="80">
        <v>81900</v>
      </c>
      <c r="F66" s="141"/>
      <c r="G66" s="81">
        <f>+E66</f>
        <v>81900</v>
      </c>
      <c r="H66" s="82">
        <v>0</v>
      </c>
      <c r="I66" s="133"/>
      <c r="J66" s="131" t="s">
        <v>9</v>
      </c>
      <c r="K66" s="117">
        <f t="shared" si="61"/>
        <v>253000</v>
      </c>
      <c r="M66" s="81">
        <f t="shared" ref="M66:M71" si="63">+$K$13</f>
        <v>180900</v>
      </c>
      <c r="N66" s="81">
        <f>+$K$18</f>
        <v>72100</v>
      </c>
      <c r="O66" s="3"/>
      <c r="P66" s="3"/>
      <c r="Q66" s="3"/>
      <c r="U66" s="3"/>
      <c r="V66" s="3"/>
      <c r="W66" s="3"/>
      <c r="X66" s="3"/>
      <c r="Y66" s="3"/>
      <c r="Z66" s="3"/>
    </row>
    <row r="67" spans="4:26" ht="15.75" customHeight="1">
      <c r="D67" s="139" t="s">
        <v>135</v>
      </c>
      <c r="E67" s="88">
        <f t="shared" ref="E67:E68" si="64">G67+H67</f>
        <v>101600</v>
      </c>
      <c r="F67" s="141"/>
      <c r="G67" s="89">
        <f>+E66</f>
        <v>81900</v>
      </c>
      <c r="H67" s="89">
        <v>19700</v>
      </c>
      <c r="I67" s="133"/>
      <c r="J67" s="132" t="s">
        <v>121</v>
      </c>
      <c r="K67" s="119">
        <f t="shared" si="61"/>
        <v>285300</v>
      </c>
      <c r="M67" s="89">
        <f t="shared" si="63"/>
        <v>180900</v>
      </c>
      <c r="N67" s="89">
        <f>+$K$19</f>
        <v>104400</v>
      </c>
      <c r="O67" s="3"/>
      <c r="P67" s="3"/>
      <c r="Q67" s="3"/>
      <c r="U67" s="3"/>
      <c r="V67" s="3"/>
      <c r="W67" s="3"/>
      <c r="X67" s="3"/>
      <c r="Y67" s="3"/>
      <c r="Z67" s="3"/>
    </row>
    <row r="68" spans="4:26" ht="15.75" customHeight="1" thickBot="1">
      <c r="D68" s="140" t="s">
        <v>136</v>
      </c>
      <c r="E68" s="93">
        <f t="shared" si="64"/>
        <v>124500</v>
      </c>
      <c r="F68" s="141"/>
      <c r="G68" s="94">
        <f>+E66</f>
        <v>81900</v>
      </c>
      <c r="H68" s="94">
        <f t="shared" ref="H68" si="65">+$E$110</f>
        <v>42600</v>
      </c>
      <c r="I68" s="133" t="s">
        <v>132</v>
      </c>
      <c r="J68" s="132" t="s">
        <v>12</v>
      </c>
      <c r="K68" s="119">
        <f t="shared" si="61"/>
        <v>320300</v>
      </c>
      <c r="M68" s="89">
        <f t="shared" si="63"/>
        <v>180900</v>
      </c>
      <c r="N68" s="89">
        <f>+$K$20</f>
        <v>139400</v>
      </c>
      <c r="P68" s="3"/>
      <c r="Q68" s="3"/>
      <c r="U68" s="3"/>
      <c r="V68" s="3"/>
      <c r="W68" s="3"/>
      <c r="X68" s="3"/>
      <c r="Y68" s="3"/>
      <c r="Z68" s="3"/>
    </row>
    <row r="69" spans="4:26" ht="15.75" customHeight="1">
      <c r="D69" s="136" t="s">
        <v>138</v>
      </c>
      <c r="E69" s="80">
        <v>96300</v>
      </c>
      <c r="F69" s="143"/>
      <c r="G69" s="81">
        <f>+E69</f>
        <v>96300</v>
      </c>
      <c r="H69" s="82">
        <v>0</v>
      </c>
      <c r="I69" s="138"/>
      <c r="J69" s="132" t="s">
        <v>124</v>
      </c>
      <c r="K69" s="119">
        <f t="shared" si="61"/>
        <v>354400</v>
      </c>
      <c r="M69" s="89">
        <f t="shared" si="63"/>
        <v>180900</v>
      </c>
      <c r="N69" s="89">
        <f>+$K$21</f>
        <v>173500</v>
      </c>
      <c r="P69" s="3"/>
      <c r="Q69" s="3"/>
      <c r="U69" s="3"/>
      <c r="V69" s="3"/>
      <c r="W69" s="3"/>
      <c r="X69" s="3"/>
      <c r="Y69" s="3"/>
      <c r="Z69" s="3"/>
    </row>
    <row r="70" spans="4:26" ht="15.75" customHeight="1">
      <c r="D70" s="139" t="s">
        <v>139</v>
      </c>
      <c r="E70" s="88">
        <f t="shared" ref="E70:E71" si="66">G70+H70</f>
        <v>116000</v>
      </c>
      <c r="F70" s="141"/>
      <c r="G70" s="89">
        <f>+E69</f>
        <v>96300</v>
      </c>
      <c r="H70" s="89">
        <v>19700</v>
      </c>
      <c r="I70" s="133"/>
      <c r="J70" s="132" t="s">
        <v>34</v>
      </c>
      <c r="K70" s="88">
        <f t="shared" si="61"/>
        <v>399200</v>
      </c>
      <c r="L70" s="14"/>
      <c r="M70" s="89">
        <f t="shared" si="63"/>
        <v>180900</v>
      </c>
      <c r="N70" s="89">
        <f>+$K$22</f>
        <v>218300</v>
      </c>
      <c r="O70" s="15"/>
      <c r="P70" s="3"/>
      <c r="Q70" s="3"/>
      <c r="U70" s="3"/>
      <c r="V70" s="3"/>
      <c r="W70" s="3"/>
      <c r="X70" s="3"/>
      <c r="Y70" s="3"/>
      <c r="Z70" s="3"/>
    </row>
    <row r="71" spans="4:26" ht="15.75" customHeight="1" thickBot="1">
      <c r="D71" s="140" t="s">
        <v>141</v>
      </c>
      <c r="E71" s="93">
        <f t="shared" si="66"/>
        <v>138900</v>
      </c>
      <c r="F71" s="141"/>
      <c r="G71" s="94">
        <f>+E69</f>
        <v>96300</v>
      </c>
      <c r="H71" s="94">
        <f t="shared" ref="H71" si="67">+$E$110</f>
        <v>42600</v>
      </c>
      <c r="I71" s="133" t="s">
        <v>132</v>
      </c>
      <c r="J71" s="135" t="s">
        <v>127</v>
      </c>
      <c r="K71" s="93">
        <f t="shared" si="61"/>
        <v>447900</v>
      </c>
      <c r="L71" s="14"/>
      <c r="M71" s="94">
        <f t="shared" si="63"/>
        <v>180900</v>
      </c>
      <c r="N71" s="94">
        <f>+$K$23</f>
        <v>267000</v>
      </c>
      <c r="O71" s="15"/>
      <c r="P71" s="3"/>
      <c r="Q71" s="3"/>
      <c r="U71" s="3"/>
      <c r="V71" s="3"/>
      <c r="W71" s="3"/>
      <c r="X71" s="3"/>
      <c r="Y71" s="3"/>
      <c r="Z71" s="3"/>
    </row>
    <row r="72" spans="4:26" ht="15.75" customHeight="1">
      <c r="D72" s="146" t="s">
        <v>320</v>
      </c>
      <c r="E72" s="303">
        <v>15300</v>
      </c>
      <c r="F72" s="138" t="s">
        <v>142</v>
      </c>
      <c r="G72" s="138"/>
      <c r="H72" s="2"/>
      <c r="I72" s="2"/>
      <c r="J72" s="131" t="s">
        <v>10</v>
      </c>
      <c r="K72" s="111">
        <f t="shared" si="61"/>
        <v>308000</v>
      </c>
      <c r="L72" s="138"/>
      <c r="M72" s="81">
        <f t="shared" ref="M72:M77" si="68">+$K$14</f>
        <v>235900</v>
      </c>
      <c r="N72" s="81">
        <f>+$K$18</f>
        <v>72100</v>
      </c>
      <c r="O72" s="147"/>
      <c r="P72" s="3"/>
      <c r="Q72" s="3"/>
      <c r="U72" s="3"/>
      <c r="V72" s="3"/>
      <c r="W72" s="3"/>
      <c r="X72" s="3"/>
      <c r="Y72" s="3"/>
      <c r="Z72" s="3"/>
    </row>
    <row r="73" spans="4:26" ht="15.75" customHeight="1">
      <c r="D73" s="148" t="s">
        <v>321</v>
      </c>
      <c r="E73" s="152">
        <v>47800</v>
      </c>
      <c r="F73" s="138" t="s">
        <v>144</v>
      </c>
      <c r="G73" s="138"/>
      <c r="H73" s="2"/>
      <c r="I73" s="2"/>
      <c r="J73" s="132" t="s">
        <v>130</v>
      </c>
      <c r="K73" s="123">
        <f t="shared" si="61"/>
        <v>340300</v>
      </c>
      <c r="L73" s="138"/>
      <c r="M73" s="89">
        <f t="shared" si="68"/>
        <v>235900</v>
      </c>
      <c r="N73" s="89">
        <f>+$K$19</f>
        <v>104400</v>
      </c>
      <c r="O73" s="147"/>
      <c r="P73" s="3"/>
      <c r="Q73" s="3"/>
      <c r="U73" s="3"/>
      <c r="V73" s="3"/>
      <c r="W73" s="3"/>
      <c r="X73" s="3"/>
      <c r="Y73" s="3"/>
      <c r="Z73" s="3"/>
    </row>
    <row r="74" spans="4:26" ht="15.75" customHeight="1" thickBot="1">
      <c r="D74" s="157" t="s">
        <v>322</v>
      </c>
      <c r="E74" s="170">
        <v>68100</v>
      </c>
      <c r="F74" s="138" t="s">
        <v>323</v>
      </c>
      <c r="H74" s="2"/>
      <c r="I74" s="2"/>
      <c r="J74" s="132" t="s">
        <v>13</v>
      </c>
      <c r="K74" s="123">
        <f t="shared" si="61"/>
        <v>375300</v>
      </c>
      <c r="L74" s="138"/>
      <c r="M74" s="89">
        <f t="shared" si="68"/>
        <v>235900</v>
      </c>
      <c r="N74" s="89">
        <f>+$K$20</f>
        <v>139400</v>
      </c>
      <c r="O74" s="153"/>
      <c r="P74" s="3"/>
      <c r="Q74" s="3"/>
    </row>
    <row r="75" spans="4:26" ht="15.75" customHeight="1">
      <c r="D75" s="151" t="s">
        <v>324</v>
      </c>
      <c r="E75" s="152">
        <v>14300</v>
      </c>
      <c r="F75" s="138" t="s">
        <v>145</v>
      </c>
      <c r="G75" s="138"/>
      <c r="J75" s="132" t="s">
        <v>134</v>
      </c>
      <c r="K75" s="123">
        <f t="shared" si="61"/>
        <v>409400</v>
      </c>
      <c r="L75" s="138"/>
      <c r="M75" s="89">
        <f t="shared" si="68"/>
        <v>235900</v>
      </c>
      <c r="N75" s="89">
        <f>+$K$21</f>
        <v>173500</v>
      </c>
      <c r="O75" s="3"/>
      <c r="P75" s="3"/>
      <c r="Q75" s="3"/>
    </row>
    <row r="76" spans="4:26" ht="15.75" customHeight="1">
      <c r="D76" s="129" t="s">
        <v>325</v>
      </c>
      <c r="E76" s="91">
        <v>31000</v>
      </c>
      <c r="F76" s="138" t="s">
        <v>147</v>
      </c>
      <c r="G76" s="154"/>
      <c r="J76" s="132" t="s">
        <v>35</v>
      </c>
      <c r="K76" s="126">
        <f t="shared" si="61"/>
        <v>454200</v>
      </c>
      <c r="L76" s="138"/>
      <c r="M76" s="89">
        <f t="shared" si="68"/>
        <v>235900</v>
      </c>
      <c r="N76" s="89">
        <f>+$K$22</f>
        <v>218300</v>
      </c>
      <c r="O76" s="3"/>
      <c r="P76" s="3"/>
      <c r="Q76" s="3"/>
    </row>
    <row r="77" spans="4:26" ht="15.75" customHeight="1" thickBot="1">
      <c r="D77" s="155" t="s">
        <v>326</v>
      </c>
      <c r="E77" s="304">
        <v>52000</v>
      </c>
      <c r="F77" s="138" t="s">
        <v>148</v>
      </c>
      <c r="G77" s="154"/>
      <c r="J77" s="135" t="s">
        <v>137</v>
      </c>
      <c r="K77" s="142">
        <f t="shared" si="61"/>
        <v>502900</v>
      </c>
      <c r="L77" s="138"/>
      <c r="M77" s="94">
        <f t="shared" si="68"/>
        <v>235900</v>
      </c>
      <c r="N77" s="94">
        <f>+$K$23</f>
        <v>267000</v>
      </c>
      <c r="O77" s="3"/>
      <c r="Q77" s="3"/>
      <c r="T77" s="156"/>
    </row>
    <row r="78" spans="4:26" ht="15.75" customHeight="1">
      <c r="D78" s="305" t="s">
        <v>377</v>
      </c>
      <c r="E78" s="306">
        <v>27500</v>
      </c>
      <c r="F78" s="138" t="s">
        <v>387</v>
      </c>
      <c r="G78" s="154"/>
      <c r="J78" s="259" t="s">
        <v>11</v>
      </c>
      <c r="K78" s="260">
        <f t="shared" si="61"/>
        <v>343500</v>
      </c>
      <c r="L78" s="261"/>
      <c r="M78" s="250">
        <f>+$K$15</f>
        <v>271400</v>
      </c>
      <c r="N78" s="250">
        <f>+$K$18</f>
        <v>72100</v>
      </c>
      <c r="O78" s="3"/>
      <c r="Q78" s="3"/>
      <c r="T78" s="156"/>
    </row>
    <row r="79" spans="4:26" ht="15.75" customHeight="1">
      <c r="D79" s="307" t="s">
        <v>378</v>
      </c>
      <c r="E79" s="308">
        <v>45200</v>
      </c>
      <c r="F79" s="138" t="s">
        <v>388</v>
      </c>
      <c r="G79" s="154"/>
      <c r="J79" s="259" t="s">
        <v>140</v>
      </c>
      <c r="K79" s="260">
        <f t="shared" si="61"/>
        <v>375800</v>
      </c>
      <c r="L79" s="261"/>
      <c r="M79" s="254">
        <f t="shared" ref="M79:M83" si="69">+$K$15</f>
        <v>271400</v>
      </c>
      <c r="N79" s="254">
        <f>+$K$19</f>
        <v>104400</v>
      </c>
      <c r="O79" s="3"/>
      <c r="Q79" s="3"/>
      <c r="T79" s="156"/>
    </row>
    <row r="80" spans="4:26" ht="15.75" customHeight="1" thickBot="1">
      <c r="D80" s="309" t="s">
        <v>379</v>
      </c>
      <c r="E80" s="310">
        <v>66500</v>
      </c>
      <c r="F80" s="138" t="s">
        <v>389</v>
      </c>
      <c r="G80" s="154"/>
      <c r="J80" s="259" t="s">
        <v>7</v>
      </c>
      <c r="K80" s="260">
        <f t="shared" si="61"/>
        <v>410800</v>
      </c>
      <c r="L80" s="261"/>
      <c r="M80" s="254">
        <f t="shared" si="69"/>
        <v>271400</v>
      </c>
      <c r="N80" s="254">
        <f>+$K$20</f>
        <v>139400</v>
      </c>
      <c r="O80" s="3"/>
      <c r="Q80" s="3"/>
      <c r="T80" s="156"/>
    </row>
    <row r="81" spans="4:20" ht="15.75" customHeight="1">
      <c r="D81" s="146" t="s">
        <v>327</v>
      </c>
      <c r="E81" s="80">
        <v>375000</v>
      </c>
      <c r="F81" s="138" t="s">
        <v>369</v>
      </c>
      <c r="G81" s="138"/>
      <c r="J81" s="259" t="s">
        <v>143</v>
      </c>
      <c r="K81" s="260">
        <f t="shared" si="61"/>
        <v>444900</v>
      </c>
      <c r="L81" s="261"/>
      <c r="M81" s="254">
        <f t="shared" si="69"/>
        <v>271400</v>
      </c>
      <c r="N81" s="254">
        <f>+$K$21</f>
        <v>173500</v>
      </c>
      <c r="O81" s="3"/>
      <c r="Q81" s="3"/>
      <c r="T81" s="156"/>
    </row>
    <row r="82" spans="4:20" ht="15.75" customHeight="1" thickBot="1">
      <c r="D82" s="157" t="s">
        <v>328</v>
      </c>
      <c r="E82" s="100">
        <v>482200</v>
      </c>
      <c r="F82" s="138" t="s">
        <v>370</v>
      </c>
      <c r="G82" s="138"/>
      <c r="J82" s="263" t="s">
        <v>36</v>
      </c>
      <c r="K82" s="264">
        <f t="shared" si="61"/>
        <v>489700</v>
      </c>
      <c r="L82" s="261"/>
      <c r="M82" s="254">
        <f t="shared" si="69"/>
        <v>271400</v>
      </c>
      <c r="N82" s="254">
        <f>+$K$22</f>
        <v>218300</v>
      </c>
      <c r="O82" s="3"/>
      <c r="P82" s="15"/>
      <c r="Q82" s="3"/>
      <c r="T82" s="156"/>
    </row>
    <row r="83" spans="4:20" ht="15.75" customHeight="1" thickBot="1">
      <c r="D83" s="262" t="s">
        <v>329</v>
      </c>
      <c r="E83" s="159"/>
      <c r="F83" s="2"/>
      <c r="G83" s="2"/>
      <c r="J83" s="265" t="s">
        <v>146</v>
      </c>
      <c r="K83" s="266">
        <f t="shared" si="61"/>
        <v>538400</v>
      </c>
      <c r="L83" s="261"/>
      <c r="M83" s="258">
        <f t="shared" si="69"/>
        <v>271400</v>
      </c>
      <c r="N83" s="258">
        <f>+$K$23</f>
        <v>267000</v>
      </c>
      <c r="O83" s="3"/>
      <c r="P83" s="15"/>
      <c r="T83" s="156"/>
    </row>
    <row r="84" spans="4:20" ht="15.75" customHeight="1" thickBot="1">
      <c r="D84" s="158"/>
      <c r="E84" s="159"/>
      <c r="F84" s="143"/>
      <c r="G84" s="143"/>
      <c r="J84" s="144" t="s">
        <v>233</v>
      </c>
      <c r="K84" s="145">
        <f t="shared" si="61"/>
        <v>371300</v>
      </c>
      <c r="L84" s="138"/>
      <c r="M84" s="81">
        <f t="shared" ref="M84:M89" si="70">+$K$16</f>
        <v>299200</v>
      </c>
      <c r="N84" s="81">
        <f>+$K$18</f>
        <v>72100</v>
      </c>
      <c r="O84" s="3"/>
      <c r="T84" s="164"/>
    </row>
    <row r="85" spans="4:20" ht="15.75" customHeight="1" thickBot="1">
      <c r="D85" s="161" t="s">
        <v>1</v>
      </c>
      <c r="E85" s="162">
        <v>0</v>
      </c>
      <c r="F85" s="143"/>
      <c r="G85" s="143"/>
      <c r="J85" s="144" t="s">
        <v>234</v>
      </c>
      <c r="K85" s="145">
        <f t="shared" si="61"/>
        <v>403600</v>
      </c>
      <c r="L85" s="138"/>
      <c r="M85" s="89">
        <f t="shared" si="70"/>
        <v>299200</v>
      </c>
      <c r="N85" s="89">
        <f>+$K$19</f>
        <v>104400</v>
      </c>
      <c r="O85" s="3"/>
      <c r="T85" s="164"/>
    </row>
    <row r="86" spans="4:20" ht="15.75" customHeight="1">
      <c r="F86" s="2"/>
      <c r="G86" s="2"/>
      <c r="J86" s="144" t="s">
        <v>235</v>
      </c>
      <c r="K86" s="145">
        <f t="shared" si="61"/>
        <v>438600</v>
      </c>
      <c r="L86" s="138"/>
      <c r="M86" s="89">
        <f t="shared" si="70"/>
        <v>299200</v>
      </c>
      <c r="N86" s="89">
        <f>+$K$20</f>
        <v>139400</v>
      </c>
      <c r="O86" s="3"/>
      <c r="T86" s="156"/>
    </row>
    <row r="87" spans="4:20" ht="15.75" customHeight="1">
      <c r="F87" s="2"/>
      <c r="G87" s="2"/>
      <c r="J87" s="144" t="s">
        <v>236</v>
      </c>
      <c r="K87" s="145">
        <f t="shared" si="61"/>
        <v>472700</v>
      </c>
      <c r="L87" s="138"/>
      <c r="M87" s="89">
        <f t="shared" si="70"/>
        <v>299200</v>
      </c>
      <c r="N87" s="89">
        <f>+$K$21</f>
        <v>173500</v>
      </c>
      <c r="O87" s="3"/>
      <c r="T87" s="156"/>
    </row>
    <row r="88" spans="4:20" ht="15.75" customHeight="1">
      <c r="F88" s="2"/>
      <c r="G88" s="2"/>
      <c r="J88" s="149" t="s">
        <v>237</v>
      </c>
      <c r="K88" s="150">
        <f t="shared" si="61"/>
        <v>517500</v>
      </c>
      <c r="L88" s="138"/>
      <c r="M88" s="89">
        <f t="shared" si="70"/>
        <v>299200</v>
      </c>
      <c r="N88" s="89">
        <f>+$K$22</f>
        <v>218300</v>
      </c>
      <c r="O88" s="3"/>
      <c r="T88" s="156"/>
    </row>
    <row r="89" spans="4:20" ht="15.75" customHeight="1" thickBot="1">
      <c r="F89" s="2"/>
      <c r="G89" s="2"/>
      <c r="J89" s="149" t="s">
        <v>238</v>
      </c>
      <c r="K89" s="150">
        <f t="shared" si="61"/>
        <v>566200</v>
      </c>
      <c r="L89" s="138"/>
      <c r="M89" s="94">
        <f t="shared" si="70"/>
        <v>299200</v>
      </c>
      <c r="N89" s="94">
        <f>+$K$23</f>
        <v>267000</v>
      </c>
      <c r="O89" s="3"/>
      <c r="T89" s="156"/>
    </row>
    <row r="90" spans="4:20" ht="15.75" customHeight="1">
      <c r="E90" s="166"/>
      <c r="F90" s="13"/>
      <c r="G90" s="13"/>
      <c r="J90" s="131" t="s">
        <v>330</v>
      </c>
      <c r="K90" s="117">
        <f t="shared" si="61"/>
        <v>386300</v>
      </c>
      <c r="L90" s="138"/>
      <c r="M90" s="81">
        <f t="shared" ref="M90:M95" si="71">+$K$17</f>
        <v>314200</v>
      </c>
      <c r="N90" s="81">
        <f>+$K$18</f>
        <v>72100</v>
      </c>
      <c r="O90" s="3"/>
      <c r="T90" s="156"/>
    </row>
    <row r="91" spans="4:20" ht="15.75" customHeight="1">
      <c r="D91" s="3"/>
      <c r="E91" s="166"/>
      <c r="J91" s="132" t="s">
        <v>331</v>
      </c>
      <c r="K91" s="119">
        <f t="shared" si="61"/>
        <v>418600</v>
      </c>
      <c r="L91" s="138"/>
      <c r="M91" s="89">
        <f t="shared" si="71"/>
        <v>314200</v>
      </c>
      <c r="N91" s="89">
        <f>+$K$19</f>
        <v>104400</v>
      </c>
      <c r="O91" s="3"/>
      <c r="T91" s="156"/>
    </row>
    <row r="92" spans="4:20" ht="15.75" customHeight="1">
      <c r="F92" s="8"/>
      <c r="G92" s="8"/>
      <c r="J92" s="132" t="s">
        <v>332</v>
      </c>
      <c r="K92" s="88">
        <f t="shared" si="61"/>
        <v>453600</v>
      </c>
      <c r="L92" s="138"/>
      <c r="M92" s="89">
        <f t="shared" si="71"/>
        <v>314200</v>
      </c>
      <c r="N92" s="89">
        <f>+$K$20</f>
        <v>139400</v>
      </c>
      <c r="O92" s="3"/>
      <c r="T92" s="164"/>
    </row>
    <row r="93" spans="4:20" ht="15.75" customHeight="1">
      <c r="J93" s="132" t="s">
        <v>333</v>
      </c>
      <c r="K93" s="88">
        <f t="shared" si="61"/>
        <v>487700</v>
      </c>
      <c r="L93" s="138"/>
      <c r="M93" s="89">
        <f t="shared" si="71"/>
        <v>314200</v>
      </c>
      <c r="N93" s="89">
        <f>+$K$21</f>
        <v>173500</v>
      </c>
      <c r="O93" s="3"/>
      <c r="T93" s="164"/>
    </row>
    <row r="94" spans="4:20" ht="15.75" customHeight="1">
      <c r="J94" s="132" t="s">
        <v>334</v>
      </c>
      <c r="K94" s="160">
        <f t="shared" si="61"/>
        <v>532500</v>
      </c>
      <c r="L94" s="138"/>
      <c r="M94" s="89">
        <f t="shared" si="71"/>
        <v>314200</v>
      </c>
      <c r="N94" s="89">
        <f>+$K$22</f>
        <v>218300</v>
      </c>
      <c r="O94" s="3"/>
      <c r="T94" s="156"/>
    </row>
    <row r="95" spans="4:20" ht="15.75" customHeight="1" thickBot="1">
      <c r="J95" s="135" t="s">
        <v>335</v>
      </c>
      <c r="K95" s="163">
        <f t="shared" si="61"/>
        <v>581200</v>
      </c>
      <c r="L95" s="138"/>
      <c r="M95" s="94">
        <f t="shared" si="71"/>
        <v>314200</v>
      </c>
      <c r="N95" s="94">
        <f>+$K$23</f>
        <v>267000</v>
      </c>
      <c r="O95" s="3"/>
      <c r="T95" s="156"/>
    </row>
    <row r="96" spans="4:20" ht="15.75" customHeight="1">
      <c r="J96" s="267" t="s">
        <v>31</v>
      </c>
      <c r="K96" s="248">
        <f t="shared" si="61"/>
        <v>296400</v>
      </c>
      <c r="L96" s="268"/>
      <c r="M96" s="250">
        <f>+$K$5</f>
        <v>224300</v>
      </c>
      <c r="N96" s="250">
        <f>+$K$18</f>
        <v>72100</v>
      </c>
      <c r="O96" s="3"/>
      <c r="S96" s="167"/>
      <c r="T96" s="156"/>
    </row>
    <row r="97" spans="4:20" ht="15.75" customHeight="1">
      <c r="F97" s="8"/>
      <c r="G97" s="8"/>
      <c r="J97" s="269" t="s">
        <v>149</v>
      </c>
      <c r="K97" s="270">
        <f t="shared" si="61"/>
        <v>328700</v>
      </c>
      <c r="L97" s="268"/>
      <c r="M97" s="254">
        <f t="shared" ref="M97:M101" si="72">+$K$5</f>
        <v>224300</v>
      </c>
      <c r="N97" s="254">
        <f>+$K$19</f>
        <v>104400</v>
      </c>
      <c r="O97" s="3"/>
      <c r="S97" s="167"/>
      <c r="T97" s="156"/>
    </row>
    <row r="98" spans="4:20" ht="15.75" customHeight="1">
      <c r="D98" s="9" t="s">
        <v>152</v>
      </c>
      <c r="J98" s="269" t="s">
        <v>30</v>
      </c>
      <c r="K98" s="271">
        <f t="shared" si="61"/>
        <v>363700</v>
      </c>
      <c r="L98" s="268"/>
      <c r="M98" s="254">
        <f t="shared" si="72"/>
        <v>224300</v>
      </c>
      <c r="N98" s="254">
        <f>+$K$20</f>
        <v>139400</v>
      </c>
      <c r="O98" s="3"/>
      <c r="S98" s="167"/>
      <c r="T98" s="164"/>
    </row>
    <row r="99" spans="4:20" ht="15.75" customHeight="1">
      <c r="F99" s="8"/>
      <c r="G99" s="8"/>
      <c r="J99" s="269" t="s">
        <v>150</v>
      </c>
      <c r="K99" s="271">
        <f t="shared" si="61"/>
        <v>397800</v>
      </c>
      <c r="L99" s="268"/>
      <c r="M99" s="254">
        <f t="shared" si="72"/>
        <v>224300</v>
      </c>
      <c r="N99" s="254">
        <f>+$K$21</f>
        <v>173500</v>
      </c>
      <c r="O99" s="3"/>
      <c r="S99" s="167"/>
      <c r="T99" s="164"/>
    </row>
    <row r="100" spans="4:20" ht="15.75" customHeight="1">
      <c r="J100" s="269" t="s">
        <v>37</v>
      </c>
      <c r="K100" s="271">
        <f t="shared" si="61"/>
        <v>442600</v>
      </c>
      <c r="L100" s="268"/>
      <c r="M100" s="254">
        <f t="shared" si="72"/>
        <v>224300</v>
      </c>
      <c r="N100" s="254">
        <f>+$K$22</f>
        <v>218300</v>
      </c>
      <c r="O100" s="3"/>
      <c r="S100" s="167"/>
    </row>
    <row r="101" spans="4:20" ht="15.75" customHeight="1" thickBot="1">
      <c r="D101" s="8" t="s">
        <v>153</v>
      </c>
      <c r="E101" s="166" t="s">
        <v>154</v>
      </c>
      <c r="J101" s="273" t="s">
        <v>151</v>
      </c>
      <c r="K101" s="274">
        <f t="shared" si="61"/>
        <v>491300</v>
      </c>
      <c r="L101" s="268"/>
      <c r="M101" s="258">
        <f t="shared" si="72"/>
        <v>224300</v>
      </c>
      <c r="N101" s="258">
        <f>+$K$23</f>
        <v>267000</v>
      </c>
      <c r="O101" s="3"/>
      <c r="S101" s="167"/>
    </row>
    <row r="102" spans="4:20" ht="15.75" customHeight="1" thickBot="1">
      <c r="D102" s="72" t="s">
        <v>2</v>
      </c>
      <c r="E102" s="168" t="s">
        <v>155</v>
      </c>
      <c r="J102" s="110" t="s">
        <v>185</v>
      </c>
      <c r="K102" s="111">
        <f>M102+N102</f>
        <v>326300</v>
      </c>
      <c r="M102" s="81">
        <f t="shared" ref="M102:M107" si="73">+$K$6</f>
        <v>254200</v>
      </c>
      <c r="N102" s="81">
        <f>+$K$18</f>
        <v>72100</v>
      </c>
      <c r="O102" s="3"/>
      <c r="S102" s="167"/>
    </row>
    <row r="103" spans="4:20" ht="15.75" customHeight="1">
      <c r="D103" s="172" t="s">
        <v>336</v>
      </c>
      <c r="E103" s="80">
        <v>3100</v>
      </c>
      <c r="J103" s="112" t="s">
        <v>186</v>
      </c>
      <c r="K103" s="113">
        <f>M103+N103</f>
        <v>358600</v>
      </c>
      <c r="M103" s="89">
        <f t="shared" si="73"/>
        <v>254200</v>
      </c>
      <c r="N103" s="89">
        <f>+$K$19</f>
        <v>104400</v>
      </c>
      <c r="O103" s="3"/>
      <c r="S103" s="167"/>
    </row>
    <row r="104" spans="4:20" ht="15.75" customHeight="1">
      <c r="D104" s="272" t="s">
        <v>3</v>
      </c>
      <c r="E104" s="96">
        <v>16700</v>
      </c>
      <c r="J104" s="112" t="s">
        <v>187</v>
      </c>
      <c r="K104" s="160">
        <f>M104+N104</f>
        <v>393600</v>
      </c>
      <c r="M104" s="89">
        <f t="shared" si="73"/>
        <v>254200</v>
      </c>
      <c r="N104" s="89">
        <f>+$K$20</f>
        <v>139400</v>
      </c>
      <c r="O104" s="3"/>
      <c r="S104" s="167"/>
    </row>
    <row r="105" spans="4:20" ht="15.75" customHeight="1" thickBot="1">
      <c r="D105" s="174" t="s">
        <v>337</v>
      </c>
      <c r="E105" s="170"/>
      <c r="J105" s="112" t="s">
        <v>188</v>
      </c>
      <c r="K105" s="160">
        <f>M105+N105</f>
        <v>427700</v>
      </c>
      <c r="M105" s="89">
        <f t="shared" si="73"/>
        <v>254200</v>
      </c>
      <c r="N105" s="89">
        <f>+$K$21</f>
        <v>173500</v>
      </c>
    </row>
    <row r="106" spans="4:20" ht="15.75" customHeight="1">
      <c r="J106" s="112" t="s">
        <v>189</v>
      </c>
      <c r="K106" s="160">
        <f t="shared" ref="K106:K113" si="74">M106+N106</f>
        <v>472500</v>
      </c>
      <c r="M106" s="89">
        <f t="shared" si="73"/>
        <v>254200</v>
      </c>
      <c r="N106" s="89">
        <f>+$K$22</f>
        <v>218300</v>
      </c>
    </row>
    <row r="107" spans="4:20" ht="15.75" customHeight="1" thickBot="1">
      <c r="D107" s="8" t="s">
        <v>156</v>
      </c>
      <c r="E107" s="166" t="s">
        <v>154</v>
      </c>
      <c r="J107" s="300" t="s">
        <v>190</v>
      </c>
      <c r="K107" s="165">
        <f t="shared" si="74"/>
        <v>521200</v>
      </c>
      <c r="M107" s="94">
        <f t="shared" si="73"/>
        <v>254200</v>
      </c>
      <c r="N107" s="94">
        <f>+$K$23</f>
        <v>267000</v>
      </c>
    </row>
    <row r="108" spans="4:20" ht="15.75" customHeight="1" thickBot="1">
      <c r="D108" s="72" t="s">
        <v>2</v>
      </c>
      <c r="E108" s="168" t="s">
        <v>155</v>
      </c>
      <c r="J108" s="110" t="s">
        <v>338</v>
      </c>
      <c r="K108" s="111">
        <f t="shared" si="74"/>
        <v>341900</v>
      </c>
      <c r="L108" s="3"/>
      <c r="M108" s="81">
        <f t="shared" ref="M108:M113" si="75">+$K$7</f>
        <v>269800</v>
      </c>
      <c r="N108" s="81">
        <f>+$K$18</f>
        <v>72100</v>
      </c>
    </row>
    <row r="109" spans="4:20" ht="15.75" customHeight="1">
      <c r="D109" s="172" t="s">
        <v>336</v>
      </c>
      <c r="E109" s="80">
        <v>19700</v>
      </c>
      <c r="J109" s="112" t="s">
        <v>339</v>
      </c>
      <c r="K109" s="123">
        <f t="shared" si="74"/>
        <v>374200</v>
      </c>
      <c r="M109" s="89">
        <f t="shared" si="75"/>
        <v>269800</v>
      </c>
      <c r="N109" s="89">
        <f>+$K$19</f>
        <v>104400</v>
      </c>
    </row>
    <row r="110" spans="4:20" ht="15.75" customHeight="1" thickBot="1">
      <c r="D110" s="174" t="s">
        <v>4</v>
      </c>
      <c r="E110" s="299">
        <v>42600</v>
      </c>
      <c r="J110" s="112" t="s">
        <v>340</v>
      </c>
      <c r="K110" s="126">
        <f t="shared" si="74"/>
        <v>409200</v>
      </c>
      <c r="M110" s="89">
        <f t="shared" si="75"/>
        <v>269800</v>
      </c>
      <c r="N110" s="89">
        <f>+$K$20</f>
        <v>139400</v>
      </c>
    </row>
    <row r="111" spans="4:20" ht="15.75" customHeight="1">
      <c r="J111" s="112" t="s">
        <v>341</v>
      </c>
      <c r="K111" s="126">
        <f t="shared" si="74"/>
        <v>443300</v>
      </c>
      <c r="M111" s="89">
        <f t="shared" si="75"/>
        <v>269800</v>
      </c>
      <c r="N111" s="89">
        <f>+$K$21</f>
        <v>173500</v>
      </c>
    </row>
    <row r="112" spans="4:20" ht="15.75" customHeight="1">
      <c r="J112" s="112" t="s">
        <v>342</v>
      </c>
      <c r="K112" s="126">
        <f t="shared" si="74"/>
        <v>488100</v>
      </c>
      <c r="M112" s="89">
        <f t="shared" si="75"/>
        <v>269800</v>
      </c>
      <c r="N112" s="89">
        <f>+$K$22</f>
        <v>218300</v>
      </c>
    </row>
    <row r="113" spans="6:14" ht="15.75" customHeight="1" thickBot="1">
      <c r="J113" s="114" t="s">
        <v>343</v>
      </c>
      <c r="K113" s="142">
        <f t="shared" si="74"/>
        <v>536800</v>
      </c>
      <c r="M113" s="94">
        <f t="shared" si="75"/>
        <v>269800</v>
      </c>
      <c r="N113" s="94">
        <f>+$K$23</f>
        <v>267000</v>
      </c>
    </row>
    <row r="114" spans="6:14" ht="15.75" customHeight="1">
      <c r="J114" s="301" t="s">
        <v>362</v>
      </c>
      <c r="K114" s="302">
        <v>30600</v>
      </c>
      <c r="L114" s="141" t="s">
        <v>28</v>
      </c>
      <c r="M114" s="141"/>
      <c r="N114" s="141"/>
    </row>
    <row r="115" spans="6:14" ht="15.75" customHeight="1" thickBot="1">
      <c r="J115" s="169" t="s">
        <v>363</v>
      </c>
      <c r="K115" s="275">
        <f>+K114*2</f>
        <v>61200</v>
      </c>
      <c r="L115" s="171" t="s">
        <v>29</v>
      </c>
      <c r="M115" s="171"/>
      <c r="N115" s="171"/>
    </row>
    <row r="116" spans="6:14" ht="15.75" customHeight="1">
      <c r="J116" s="173" t="s">
        <v>383</v>
      </c>
      <c r="K116" s="277">
        <v>77900</v>
      </c>
      <c r="L116" s="154" t="s">
        <v>391</v>
      </c>
      <c r="M116" s="154"/>
      <c r="N116" s="154"/>
    </row>
    <row r="117" spans="6:14" ht="15.75" customHeight="1">
      <c r="J117" s="175" t="s">
        <v>384</v>
      </c>
      <c r="K117" s="276">
        <v>135900</v>
      </c>
      <c r="L117" s="154" t="s">
        <v>392</v>
      </c>
      <c r="M117" s="154"/>
      <c r="N117" s="154"/>
    </row>
    <row r="118" spans="6:14" ht="15.75" customHeight="1" thickBot="1">
      <c r="J118" s="176" t="s">
        <v>385</v>
      </c>
      <c r="K118" s="278">
        <v>181800</v>
      </c>
      <c r="L118" s="154" t="s">
        <v>393</v>
      </c>
      <c r="M118" s="154"/>
      <c r="N118" s="154"/>
    </row>
    <row r="119" spans="6:14" ht="15.75" customHeight="1" thickBot="1">
      <c r="J119" s="176" t="s">
        <v>344</v>
      </c>
      <c r="K119" s="278">
        <v>12200</v>
      </c>
      <c r="L119" s="154"/>
      <c r="M119" s="154"/>
      <c r="N119" s="154"/>
    </row>
    <row r="120" spans="6:14" ht="15.75" customHeight="1">
      <c r="J120" s="173" t="s">
        <v>371</v>
      </c>
      <c r="K120" s="277">
        <v>62000</v>
      </c>
      <c r="L120" s="154" t="s">
        <v>372</v>
      </c>
      <c r="M120" s="154"/>
      <c r="N120" s="154"/>
    </row>
    <row r="121" spans="6:14" ht="15.75" customHeight="1">
      <c r="J121" s="175" t="s">
        <v>373</v>
      </c>
      <c r="K121" s="276">
        <v>94600</v>
      </c>
      <c r="L121" s="154" t="s">
        <v>374</v>
      </c>
      <c r="M121" s="154"/>
      <c r="N121" s="154"/>
    </row>
    <row r="122" spans="6:14" ht="15.75" customHeight="1" thickBot="1">
      <c r="J122" s="176" t="s">
        <v>375</v>
      </c>
      <c r="K122" s="278">
        <v>147600</v>
      </c>
      <c r="L122" s="154" t="s">
        <v>376</v>
      </c>
      <c r="M122" s="154"/>
      <c r="N122" s="154"/>
    </row>
    <row r="123" spans="6:14" ht="15.75" customHeight="1" thickBot="1">
      <c r="F123" s="2"/>
      <c r="G123" s="22"/>
      <c r="J123" s="177" t="s">
        <v>1</v>
      </c>
      <c r="K123" s="178">
        <v>0</v>
      </c>
    </row>
    <row r="127" spans="6:14" ht="15.75" customHeight="1">
      <c r="K127" s="2"/>
    </row>
    <row r="128" spans="6:14" ht="15.75" customHeight="1">
      <c r="K128" s="2"/>
    </row>
    <row r="129" spans="11:11" ht="15.75" customHeight="1">
      <c r="K129" s="2"/>
    </row>
  </sheetData>
  <phoneticPr fontId="2"/>
  <pageMargins left="0.78740157480314965" right="0.78740157480314965" top="0.59055118110236227" bottom="0.59055118110236227" header="0.51181102362204722" footer="0.51181102362204722"/>
  <pageSetup paperSize="8" scale="61" fitToWidth="0" orientation="portrait" verticalDpi="300" r:id="rId1"/>
  <headerFooter alignWithMargins="0"/>
  <rowBreaks count="1" manualBreakCount="1">
    <brk id="99" max="15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12</vt:i4>
      </vt:variant>
    </vt:vector>
  </HeadingPairs>
  <TitlesOfParts>
    <vt:vector size="16" baseType="lpstr">
      <vt:lpstr>実績報告書（提出用）【様式】</vt:lpstr>
      <vt:lpstr>記載例</vt:lpstr>
      <vt:lpstr>型番リスト</vt:lpstr>
      <vt:lpstr>R07_単価マスタ(参考)</vt:lpstr>
      <vt:lpstr>'R07_単価マスタ(参考)'!Print_Area</vt:lpstr>
      <vt:lpstr>記載例!Print_Area</vt:lpstr>
      <vt:lpstr>型番リスト!Print_Area</vt:lpstr>
      <vt:lpstr>'実績報告書（提出用）【様式】'!Print_Area</vt:lpstr>
      <vt:lpstr>'R07_単価マスタ(参考)'!区分</vt:lpstr>
      <vt:lpstr>区分</vt:lpstr>
      <vt:lpstr>'R07_単価マスタ(参考)'!区分②</vt:lpstr>
      <vt:lpstr>区分②</vt:lpstr>
      <vt:lpstr>'R07_単価マスタ(参考)'!公共ます</vt:lpstr>
      <vt:lpstr>公共ます</vt:lpstr>
      <vt:lpstr>'R07_単価マスタ(参考)'!取付管</vt:lpstr>
      <vt:lpstr>取付管</vt:lpstr>
    </vt:vector>
  </TitlesOfParts>
  <Company>各務原市役所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情報推進課</dc:creator>
  <cp:lastModifiedBy>各務原市役所</cp:lastModifiedBy>
  <cp:lastPrinted>2025-05-02T07:25:36Z</cp:lastPrinted>
  <dcterms:created xsi:type="dcterms:W3CDTF">2002-06-12T06:40:47Z</dcterms:created>
  <dcterms:modified xsi:type="dcterms:W3CDTF">2025-06-12T07:17:52Z</dcterms:modified>
</cp:coreProperties>
</file>